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Regulatory Affairs - NEW\Proceedings\2-Rulemakings\Wildfire Mitigation (R.18-10-007)\2020 WMP\Attachment 5 - SDR\"/>
    </mc:Choice>
  </mc:AlternateContent>
  <bookViews>
    <workbookView xWindow="0" yWindow="465" windowWidth="28920" windowHeight="15165" activeTab="3"/>
  </bookViews>
  <sheets>
    <sheet name="Table 1" sheetId="15" r:id="rId1"/>
    <sheet name="Table 2" sheetId="14" r:id="rId2"/>
    <sheet name="Table 3" sheetId="13" r:id="rId3"/>
    <sheet name="Table 5" sheetId="11" r:id="rId4"/>
    <sheet name="Table9" sheetId="8" r:id="rId5"/>
    <sheet name="Table 10" sheetId="16" r:id="rId6"/>
    <sheet name="Section 2 - Tables 11-13" sheetId="4" r:id="rId7"/>
    <sheet name="Section 3 - GIS" sheetId="5" r:id="rId8"/>
    <sheet name="DR - Section 4 - Other" sheetId="6" r:id="rId9"/>
    <sheet name="Instructions" sheetId="2" r:id="rId10"/>
    <sheet name="Supplemental Data Req. Attach5" sheetId="1" r:id="rId11"/>
  </sheets>
  <definedNames>
    <definedName name="_TOC_250004" localSheetId="10">'Supplemental Data Req. Attach5'!$B$353</definedName>
    <definedName name="_TOC_250005" localSheetId="10">'Supplemental Data Req. Attach5'!$B$351</definedName>
    <definedName name="_TOC_250006" localSheetId="10">'Supplemental Data Req. Attach5'!$B$349</definedName>
    <definedName name="_TOC_250007" localSheetId="10">'Supplemental Data Req. Attach5'!$B$347</definedName>
    <definedName name="_TOC_250008" localSheetId="10">'Supplemental Data Req. Attach5'!$B$345</definedName>
    <definedName name="_TOC_250009" localSheetId="10">'Supplemental Data Req. Attach5'!$B$343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9" i="11" l="1"/>
  <c r="I59" i="11" s="1"/>
  <c r="H59" i="11"/>
  <c r="G59" i="11"/>
  <c r="F59" i="11"/>
  <c r="E59" i="11"/>
  <c r="D59" i="11"/>
  <c r="O58" i="11"/>
  <c r="I58" i="11" s="1"/>
  <c r="H58" i="11"/>
  <c r="G58" i="11"/>
  <c r="F58" i="11"/>
  <c r="E58" i="11"/>
  <c r="D58" i="11"/>
  <c r="O57" i="11"/>
  <c r="I57" i="11"/>
  <c r="H57" i="11"/>
  <c r="G57" i="11"/>
  <c r="F57" i="11"/>
  <c r="E57" i="11"/>
  <c r="D57" i="11"/>
  <c r="O56" i="11"/>
  <c r="I56" i="11" s="1"/>
  <c r="H56" i="11"/>
  <c r="G56" i="11"/>
  <c r="F56" i="11"/>
  <c r="E56" i="11"/>
  <c r="D56" i="11"/>
  <c r="O55" i="11"/>
  <c r="I55" i="11" s="1"/>
  <c r="H55" i="11"/>
  <c r="G55" i="11"/>
  <c r="F55" i="11"/>
  <c r="E55" i="11"/>
  <c r="D55" i="11"/>
  <c r="I54" i="11"/>
  <c r="H54" i="11"/>
  <c r="G54" i="11"/>
  <c r="F54" i="11"/>
  <c r="E54" i="11"/>
  <c r="D54" i="11"/>
  <c r="O53" i="11"/>
  <c r="I53" i="11"/>
  <c r="H53" i="11"/>
  <c r="G53" i="11"/>
  <c r="F53" i="11"/>
  <c r="E53" i="11"/>
  <c r="D53" i="11"/>
  <c r="O52" i="11"/>
  <c r="I52" i="11" s="1"/>
  <c r="H52" i="11"/>
  <c r="G52" i="11"/>
  <c r="F52" i="11"/>
  <c r="E52" i="11"/>
  <c r="D52" i="11"/>
  <c r="O51" i="11"/>
  <c r="O50" i="11"/>
  <c r="I50" i="11" s="1"/>
  <c r="H50" i="11"/>
  <c r="G50" i="11"/>
  <c r="F50" i="11"/>
  <c r="E50" i="11"/>
  <c r="D50" i="11"/>
  <c r="O49" i="11"/>
  <c r="I49" i="11" s="1"/>
  <c r="H49" i="11"/>
  <c r="G49" i="11"/>
  <c r="F49" i="11"/>
  <c r="E49" i="11"/>
  <c r="D49" i="11"/>
  <c r="O48" i="11"/>
  <c r="I48" i="11"/>
  <c r="H48" i="11"/>
  <c r="G48" i="11"/>
  <c r="F48" i="11"/>
  <c r="E48" i="11"/>
  <c r="D48" i="11"/>
  <c r="O47" i="11"/>
  <c r="I47" i="11" s="1"/>
  <c r="H47" i="11"/>
  <c r="G47" i="11"/>
  <c r="F47" i="11"/>
  <c r="E47" i="11"/>
  <c r="D47" i="11"/>
  <c r="O46" i="11"/>
  <c r="I46" i="11" s="1"/>
  <c r="H46" i="11"/>
  <c r="G46" i="11"/>
  <c r="F46" i="11"/>
  <c r="E46" i="11"/>
  <c r="D46" i="11"/>
  <c r="O45" i="11"/>
  <c r="I45" i="11" s="1"/>
  <c r="H45" i="11"/>
  <c r="G45" i="11"/>
  <c r="F45" i="11"/>
  <c r="E45" i="11"/>
  <c r="D45" i="11"/>
  <c r="O44" i="11"/>
  <c r="I44" i="11"/>
  <c r="H44" i="11"/>
  <c r="G44" i="11"/>
  <c r="F44" i="11"/>
  <c r="E44" i="11"/>
  <c r="D44" i="11"/>
  <c r="O43" i="11"/>
  <c r="I43" i="11"/>
  <c r="H43" i="11"/>
  <c r="G43" i="11"/>
  <c r="F43" i="11"/>
  <c r="E43" i="11"/>
  <c r="D43" i="11"/>
  <c r="O42" i="11"/>
  <c r="I42" i="11" s="1"/>
  <c r="H42" i="11"/>
  <c r="G42" i="11"/>
  <c r="F42" i="11"/>
  <c r="E42" i="11"/>
  <c r="D42" i="11"/>
  <c r="O41" i="11"/>
  <c r="I41" i="11" s="1"/>
  <c r="H41" i="11"/>
  <c r="G41" i="11"/>
  <c r="F41" i="11"/>
  <c r="E41" i="11"/>
  <c r="D41" i="11"/>
  <c r="O40" i="11"/>
  <c r="I40" i="11" s="1"/>
  <c r="H40" i="11"/>
  <c r="G40" i="11"/>
  <c r="F40" i="11"/>
  <c r="E40" i="11"/>
  <c r="D40" i="11"/>
  <c r="O39" i="11"/>
  <c r="I39" i="11"/>
  <c r="H39" i="11"/>
  <c r="G39" i="11"/>
  <c r="F39" i="11"/>
  <c r="E39" i="11"/>
  <c r="D39" i="11"/>
  <c r="O38" i="11"/>
  <c r="I38" i="11" s="1"/>
  <c r="H38" i="11"/>
  <c r="G38" i="11"/>
  <c r="F38" i="11"/>
  <c r="E38" i="11"/>
  <c r="D38" i="11"/>
  <c r="O37" i="11"/>
  <c r="I37" i="11" s="1"/>
  <c r="H37" i="11"/>
  <c r="G37" i="11"/>
  <c r="F37" i="11"/>
  <c r="E37" i="11"/>
  <c r="D37" i="11"/>
  <c r="O35" i="11"/>
  <c r="I35" i="11"/>
  <c r="H35" i="11"/>
  <c r="G35" i="11"/>
  <c r="F35" i="11"/>
  <c r="E35" i="11"/>
  <c r="D35" i="11"/>
  <c r="O34" i="11"/>
  <c r="I34" i="11"/>
  <c r="H34" i="11"/>
  <c r="G34" i="11"/>
  <c r="F34" i="11"/>
  <c r="E34" i="11"/>
  <c r="D34" i="11"/>
  <c r="O33" i="11"/>
  <c r="I33" i="11" s="1"/>
  <c r="H33" i="11"/>
  <c r="G33" i="11"/>
  <c r="F33" i="11"/>
  <c r="E33" i="11"/>
  <c r="D33" i="11"/>
  <c r="O32" i="11"/>
  <c r="I32" i="11" s="1"/>
  <c r="H32" i="11"/>
  <c r="G32" i="11"/>
  <c r="F32" i="11"/>
  <c r="E32" i="11"/>
  <c r="D32" i="11"/>
  <c r="O31" i="11"/>
  <c r="I31" i="11" s="1"/>
  <c r="H31" i="11"/>
  <c r="G31" i="11"/>
  <c r="F31" i="11"/>
  <c r="E31" i="11"/>
  <c r="D31" i="11"/>
  <c r="O30" i="11"/>
  <c r="I30" i="11"/>
  <c r="H30" i="11"/>
  <c r="G30" i="11"/>
  <c r="F30" i="11"/>
  <c r="E30" i="11"/>
  <c r="D30" i="11"/>
  <c r="O29" i="11"/>
  <c r="I29" i="11" s="1"/>
  <c r="H29" i="11"/>
  <c r="G29" i="11"/>
  <c r="F29" i="11"/>
  <c r="E29" i="11"/>
  <c r="D29" i="11"/>
  <c r="I28" i="11"/>
  <c r="H28" i="11"/>
  <c r="G28" i="11"/>
  <c r="F28" i="11"/>
  <c r="E28" i="11"/>
  <c r="D28" i="11"/>
  <c r="O27" i="11"/>
  <c r="I27" i="11"/>
  <c r="H27" i="11"/>
  <c r="G27" i="11"/>
  <c r="F27" i="11"/>
  <c r="E27" i="11"/>
  <c r="D27" i="11"/>
  <c r="O26" i="11"/>
  <c r="I26" i="11" s="1"/>
  <c r="H26" i="11"/>
  <c r="G26" i="11"/>
  <c r="F26" i="11"/>
  <c r="E26" i="11"/>
  <c r="D26" i="11"/>
  <c r="O23" i="11"/>
  <c r="I23" i="11" s="1"/>
  <c r="H23" i="11"/>
  <c r="G23" i="11"/>
  <c r="F23" i="11"/>
  <c r="E23" i="11"/>
  <c r="D23" i="11"/>
  <c r="O22" i="11"/>
  <c r="I22" i="11"/>
  <c r="H22" i="11"/>
  <c r="G22" i="11"/>
  <c r="F22" i="11"/>
  <c r="E22" i="11"/>
  <c r="D22" i="11"/>
  <c r="BC21" i="11"/>
  <c r="O21" i="11"/>
  <c r="I21" i="11" s="1"/>
  <c r="BE21" i="11" s="1"/>
  <c r="H21" i="11"/>
  <c r="G21" i="11"/>
  <c r="F21" i="11"/>
  <c r="E21" i="11"/>
  <c r="D21" i="11"/>
  <c r="O20" i="11"/>
  <c r="I20" i="11"/>
  <c r="H20" i="11"/>
  <c r="G20" i="11"/>
  <c r="F20" i="11"/>
  <c r="E20" i="11"/>
  <c r="D20" i="11"/>
  <c r="O19" i="11"/>
  <c r="I19" i="11"/>
  <c r="H19" i="11"/>
  <c r="G19" i="11"/>
  <c r="F19" i="11"/>
  <c r="E19" i="11"/>
  <c r="D19" i="11"/>
  <c r="O18" i="11"/>
  <c r="I18" i="11" s="1"/>
  <c r="H18" i="11"/>
  <c r="G18" i="11"/>
  <c r="F18" i="11"/>
  <c r="E18" i="11"/>
  <c r="D18" i="11"/>
  <c r="O17" i="11"/>
  <c r="I17" i="11" s="1"/>
  <c r="H17" i="11"/>
  <c r="G17" i="11"/>
  <c r="F17" i="11"/>
  <c r="E17" i="11"/>
  <c r="D17" i="11"/>
  <c r="O16" i="11"/>
  <c r="I16" i="11"/>
  <c r="H16" i="11"/>
  <c r="G16" i="11"/>
  <c r="F16" i="11"/>
  <c r="E16" i="11"/>
  <c r="D16" i="11"/>
  <c r="O15" i="11"/>
  <c r="I15" i="11" s="1"/>
  <c r="H15" i="11"/>
  <c r="G15" i="11"/>
  <c r="F15" i="11"/>
  <c r="E15" i="11"/>
  <c r="D15" i="11"/>
  <c r="O14" i="11"/>
  <c r="I14" i="11" s="1"/>
  <c r="H14" i="11"/>
  <c r="G14" i="11"/>
  <c r="F14" i="11"/>
  <c r="E14" i="11"/>
  <c r="D14" i="11"/>
  <c r="O13" i="11"/>
  <c r="I13" i="11" s="1"/>
  <c r="H13" i="11"/>
  <c r="G13" i="11"/>
  <c r="F13" i="11"/>
  <c r="E13" i="11"/>
  <c r="D13" i="11"/>
  <c r="O12" i="11"/>
  <c r="I12" i="11"/>
  <c r="H12" i="11"/>
  <c r="G12" i="11"/>
  <c r="F12" i="11"/>
  <c r="E12" i="11"/>
  <c r="D12" i="11"/>
  <c r="O11" i="11"/>
  <c r="I11" i="11"/>
  <c r="H11" i="11"/>
  <c r="G11" i="11"/>
  <c r="F11" i="11"/>
  <c r="E11" i="11"/>
  <c r="D11" i="11"/>
  <c r="O10" i="11"/>
  <c r="I10" i="11" s="1"/>
  <c r="H10" i="11"/>
  <c r="G10" i="11"/>
  <c r="F10" i="11"/>
  <c r="E10" i="11"/>
  <c r="D10" i="11"/>
  <c r="O9" i="11"/>
  <c r="I9" i="11" s="1"/>
  <c r="H9" i="11"/>
  <c r="G9" i="11"/>
  <c r="F9" i="11"/>
  <c r="E9" i="11"/>
  <c r="D9" i="11"/>
  <c r="O8" i="11"/>
  <c r="I8" i="11"/>
  <c r="H8" i="11"/>
  <c r="G8" i="11"/>
  <c r="F8" i="11"/>
  <c r="E8" i="11"/>
  <c r="D8" i="11"/>
  <c r="O7" i="11"/>
  <c r="I7" i="11" s="1"/>
  <c r="H7" i="11"/>
  <c r="G7" i="11"/>
  <c r="F7" i="11"/>
  <c r="E7" i="11"/>
  <c r="D7" i="11"/>
  <c r="O6" i="11"/>
  <c r="I6" i="11" s="1"/>
  <c r="H6" i="11"/>
  <c r="G6" i="11"/>
  <c r="F6" i="11"/>
  <c r="E6" i="11"/>
  <c r="D6" i="11"/>
  <c r="O5" i="11"/>
  <c r="I5" i="11" s="1"/>
  <c r="H5" i="11"/>
  <c r="G5" i="11"/>
  <c r="F5" i="11"/>
  <c r="E5" i="11"/>
  <c r="D5" i="11"/>
  <c r="E41" i="14" l="1"/>
  <c r="F74" i="1" l="1"/>
  <c r="E74" i="1"/>
</calcChain>
</file>

<file path=xl/sharedStrings.xml><?xml version="1.0" encoding="utf-8"?>
<sst xmlns="http://schemas.openxmlformats.org/spreadsheetml/2006/main" count="1062" uniqueCount="416">
  <si>
    <t>Liberty CalPeco - 2020 Wildfire Mitigation Plan</t>
  </si>
  <si>
    <t>Supplemental Data Requests</t>
  </si>
  <si>
    <t>Attachment 5</t>
  </si>
  <si>
    <t>SUPPLEMENTAL DATA REQUEST</t>
  </si>
  <si>
    <t>INSTRUCTIONS</t>
  </si>
  <si>
    <r>
      <t xml:space="preserve">Should any portion of the SDR require information that the utility has not collected itself nor could ascertain based on information that the utility does collect, the </t>
    </r>
    <r>
      <rPr>
        <b/>
        <sz val="10"/>
        <rFont val="Arial"/>
        <family val="2"/>
      </rPr>
      <t>utility shall work with federal, state, and local agencies, stakeholders, and partners to collect or compile the information.</t>
    </r>
  </si>
  <si>
    <r>
      <t>Where the information in question is</t>
    </r>
    <r>
      <rPr>
        <b/>
        <sz val="10"/>
        <rFont val="Arial"/>
        <family val="2"/>
      </rPr>
      <t xml:space="preserve"> not collected by any stakeholder and cannot be collected by the utility, the utility shall indicate this in the comments and include a description of the most similar data point(s) that the utility and/or other stakeholders do track that most closely fits the requirement</t>
    </r>
    <r>
      <rPr>
        <sz val="10"/>
        <rFont val="Arial"/>
        <family val="2"/>
      </rPr>
      <t>. The utility shall describe its plan to improve its data collection and/or cooperation with partners with the goal of collecting the required information, including the timeline to implementation.</t>
    </r>
  </si>
  <si>
    <t>In the event that any of the requested information is confidential, the utility shall provide 2 versions, 1 which includes all of the information and a second that does not include the confidential information.</t>
  </si>
  <si>
    <t>Clarification of normalization calculation: For those metrics and other figures that are likely to vary year- to-year based on the prevalence of fire-weather conditions, instructions are included to report said metric or figure both 
     1) as a total for the year and 
     2) normalized by Red Flag Warning (RFW) circuit mile days. The denominator “RFW circuit mile days” is intended to capture the duration and scope of the fire weather that year and is calculated as the number of circuit miles that were under a RFW multiplied by the number of days those miles were under said RFW. For example, if 100 circuit miles were under a RFW for 1 day, and 10 of those miles were under RFW for an additional day, then the total RFW circuit mile days would be 110.</t>
  </si>
  <si>
    <t>Formatting: Provide responses to prompts in SDR guidelines in Word and PDF format, enclosing all completed tables in spreadsheets in Excel format or in database format. Use additional space, rows, and pages as needed to answer questions completely. Where the number of additional rows needed to report complete information exceeds 15 rows, provide spreadsheet or database in attachment. Provide other file types as needed for data, including shapefiles and images, as applicable. Submit all files containing text or numbers in a format that can be searched and copy-pasted.</t>
  </si>
  <si>
    <t>1     Recent wildfire mitigation performance and underlying data</t>
  </si>
  <si>
    <t xml:space="preserve">1.1    	Recent performance on progress metrics, last 5 years </t>
  </si>
  <si>
    <t>Report performance on the following metrics within the utility’s service territory over the past five years. Where the utility does not collect its own data on a given metric, the utility shall work with the relevant state agencies to collect the relevant information for its service territory, and clearly identify the owner and dataset used to provide the response in the “Comments” column.</t>
  </si>
  <si>
    <t>Table 1: Recent performance on progress metrics, last 5 years</t>
  </si>
  <si>
    <t>Annual performance</t>
  </si>
  <si>
    <t>#</t>
  </si>
  <si>
    <t>Progress metric name</t>
  </si>
  <si>
    <t>Unit(s)</t>
  </si>
  <si>
    <t>Comments</t>
  </si>
  <si>
    <t>Extreme weather prediction accuracy</t>
  </si>
  <si>
    <t>Percentage of total PSPS predictions that are false positives (where the utility’s situational awareness indicates that the upcoming risk level will exceed the threshold for PSPS, but it eventually does not do so) or false negatives (where the utility’s situational awareness indicates that the upcoming risk level will not exceed the threshold for PSPS, but it eventually does do so) 2 days before a potential PSPS event</t>
  </si>
  <si>
    <t>Did not have PSPS predicition methodology in place until 2019.  2019 saw zero PSPS events and zero instances of forecasted exceedance of PSPS thresholds.</t>
  </si>
  <si>
    <t>Equipment operating load above nameplate capacity</t>
  </si>
  <si>
    <t>Number of circuit hours operated above nameplate capacity in HFTD areas</t>
  </si>
  <si>
    <t>All overload scenarios occured outside of fire season during winter.</t>
  </si>
  <si>
    <t>Average % above nameplate capacity when equipment operated above nameplate capacity in HFTD areas</t>
  </si>
  <si>
    <t>Risk-spend efficiency of resources deployed towards wildfire mitigation efforts</t>
  </si>
  <si>
    <t>Dollars per incremental life saved</t>
  </si>
  <si>
    <t>Dollars invested per estimated dollars of rebuilt structures avoided</t>
  </si>
  <si>
    <t xml:space="preserve"> Dollars per customer hour of PSPS avoided</t>
  </si>
  <si>
    <t>Extent of hardening across grid</t>
  </si>
  <si>
    <t>unknown</t>
  </si>
  <si>
    <t>Percent of all grid assets in HFTD areas using proven and demonstrated wildfire-resistant equipment</t>
  </si>
  <si>
    <t>Estimate for percent of all grid assets in HFTD areas using proven and demonstarated wildfire resistant equipment.  Using Cal fire exempt and non-exempt harware guide.  All UG equipment assumed to be exempt.  All data from GIS.  No ability to track historically.</t>
  </si>
  <si>
    <t>Community engagement activity and effectiveness</t>
  </si>
  <si>
    <t>Percent of residents made aware of PSPS and emergency response procedures in advance of events, according to post-event surveys</t>
  </si>
  <si>
    <t>Percent of residents agreeing to participate in utility wildfire risk-reduction activities (e.g., allowing access to property for utility hazard tree remediation)</t>
  </si>
  <si>
    <t>Emergency planning and preparedness</t>
  </si>
  <si>
    <t>Number of emergency response deficiencies reported by Cal OES, suppression agencies, and other emergency response personnel when plans tested or activated</t>
  </si>
  <si>
    <t xml:space="preserve">1.2     Recent performance on outcome metrics, annual and normalized for weather, last 5 years </t>
  </si>
  <si>
    <t>Table 2: Recent performance on outcome metrics, last 5 years</t>
  </si>
  <si>
    <t>Metric type</t>
  </si>
  <si>
    <t>Outcome metric name</t>
  </si>
  <si>
    <t>1. Risk spend efficiency of WMP programs</t>
  </si>
  <si>
    <t>1.a.</t>
  </si>
  <si>
    <t>Average risk spend efficiency of all WMP programs being undertaken by utility</t>
  </si>
  <si>
    <t>Incremental cost per grid-wide 1% reduction in utility ignition risk in HFTD areas</t>
  </si>
  <si>
    <t>1.b.</t>
  </si>
  <si>
    <t>Average risk spend efficiency of wildfire-only WMP programs being undertaken by utility</t>
  </si>
  <si>
    <t>2. Customer hours of PSPS based on stress test conditions</t>
  </si>
  <si>
    <t>2.a.</t>
  </si>
  <si>
    <t>Percent of customers experiencing PSPS given 95th percentile fire weather conditions along entire grid using utility PSPS decision protocols</t>
  </si>
  <si>
    <t>Percent of all customers</t>
  </si>
  <si>
    <t>99th percentile fire weather conditions did not materialize during Liberty CalPeco's 2018 PSPS event</t>
  </si>
  <si>
    <t>2.b.</t>
  </si>
  <si>
    <r>
      <t>Percent of customers experiencing PSPS given 99</t>
    </r>
    <r>
      <rPr>
        <vertAlign val="superscript"/>
        <sz val="10"/>
        <rFont val="Arial"/>
        <family val="2"/>
      </rPr>
      <t>th</t>
    </r>
    <r>
      <rPr>
        <sz val="10"/>
        <rFont val="Arial"/>
        <family val="2"/>
      </rPr>
      <t xml:space="preserve"> percentile fire weather conditions along entire grid using utility PSPS decision protocols</t>
    </r>
  </si>
  <si>
    <t>3. Electricity cost to ratepayers</t>
  </si>
  <si>
    <t>3.a.</t>
  </si>
  <si>
    <t>Increase in electric costs to ratepayer due to wildfires (total)</t>
  </si>
  <si>
    <t>Dollar value rates increase attributable to wildfires per year</t>
  </si>
  <si>
    <t>3.b.</t>
  </si>
  <si>
    <t>Increase in electric costs to ratepayer due to wildfires (normalized)</t>
  </si>
  <si>
    <t>Dollar value rates increase attributable to wildfires per RFW circuit mile per year</t>
  </si>
  <si>
    <t>above line divided by RFW circuit mile</t>
  </si>
  <si>
    <t>3.c.</t>
  </si>
  <si>
    <t>Increase in electric costs to ratepayer due to wildfire mitigation activities (total)</t>
  </si>
  <si>
    <t>Dollar value rates increase attributable to WMPs per year</t>
  </si>
  <si>
    <t>4. Actual renewable energy procurement</t>
  </si>
  <si>
    <t>4.a.</t>
  </si>
  <si>
    <t>Electricity procured from renewable sources</t>
  </si>
  <si>
    <t>Percentage of total electricity procured per year</t>
  </si>
  <si>
    <t>5. Impact of utility ignitions based on ignition simulation</t>
  </si>
  <si>
    <t>5.a.</t>
  </si>
  <si>
    <t>Potential impact of ignitions (total)</t>
  </si>
  <si>
    <t>Number of people residing in evacuation zones of wildfires simulated for each ignition per year, based on in-house or contractors’ fire spread models</t>
  </si>
  <si>
    <t>Liberty CalPeco does not track this information at this time</t>
  </si>
  <si>
    <t>5.b.</t>
  </si>
  <si>
    <t>Potential impact of ignitions (normalized)</t>
  </si>
  <si>
    <t>Number of people residing in evacuation zones of wildfires simulated for each ignition per RFW circuit mile day per year</t>
  </si>
  <si>
    <t>5.c.</t>
  </si>
  <si>
    <t>Potential impact of ignitions in HFTD (subtotal)</t>
  </si>
  <si>
    <t>Number of people residing in evacuation zones of wildfires simulated for each ignition in HFTD per year</t>
  </si>
  <si>
    <t>5.c.i.</t>
  </si>
  <si>
    <t>Potential impact of ignitions in HFTD Zone 1</t>
  </si>
  <si>
    <t>Number of people residing in evacuation zones of wildfires simulated for each ignition in HFTD Zone 1 per year</t>
  </si>
  <si>
    <t>5.c.ii.</t>
  </si>
  <si>
    <t>Potential impact of ignitions in HFTD Tier 2</t>
  </si>
  <si>
    <t>Number of people residing in evacuation zones of wildfires simulated for each ignition in HFTD Tier 2 per year</t>
  </si>
  <si>
    <t>5.c.iii.</t>
  </si>
  <si>
    <t>Potential impact of ignitions in HFTD Tier 3</t>
  </si>
  <si>
    <t>Number of people residing in evacuation zones of wildfires simulated for each ignition in HFTD Tier 3 per year</t>
  </si>
  <si>
    <t>5.d.</t>
  </si>
  <si>
    <t>Potential impact of ignitions in HFTD (subtotal, normalized)</t>
  </si>
  <si>
    <t>Number of people residing in evacuation zones of wildfires simulated for each ignition in HFTD per RFW circuit mile day per year</t>
  </si>
  <si>
    <t>5.d.i.</t>
  </si>
  <si>
    <t>Potential impact of ignitions in HFTD Zone 1 (normalized)</t>
  </si>
  <si>
    <t>Number of people residing in evacuation zones of wildfires simulated for each ignition in HFTD Zone 1 per RFW circuit mile day per year</t>
  </si>
  <si>
    <t>5.d.ii.</t>
  </si>
  <si>
    <t>Potential impact of ignitions in HFTD Tier 2 (normalized)</t>
  </si>
  <si>
    <t>Number of people residing in evacuation zones of wildfires simulated for each ignition in HFTD Tier 2 per RFW circuit mile day per year</t>
  </si>
  <si>
    <t>5.d.iii.</t>
  </si>
  <si>
    <t>Potential impact of ignitions in HFTD Tier 3 (normalized)</t>
  </si>
  <si>
    <t>Number of people residing in evacuation zones of wildfires simulated for each ignition in HFTD Tier 3 per RFW circuit mile day per year</t>
  </si>
  <si>
    <t>5.e.</t>
  </si>
  <si>
    <t>Potential impact of ignitions in non-HFTD (subtotal)</t>
  </si>
  <si>
    <t>Number of people residing in evacuation zones of wildfires simulated for each ignition in non-HFTD per year</t>
  </si>
  <si>
    <t>5.f.</t>
  </si>
  <si>
    <t>Potential impact of ignitions in non-HFTD (normalized)</t>
  </si>
  <si>
    <t>Number of people residing in evacuation zones of wildfires simulated for each ignition in non-HFTD per RFW circuit mile day per year</t>
  </si>
  <si>
    <t>6. Public impacted by utility-ignited wildfire evacuation</t>
  </si>
  <si>
    <t>6.a.</t>
  </si>
  <si>
    <t>Number of people residing in evacuation zone of utility-ignited wildfire (total)</t>
  </si>
  <si>
    <t>Number of people in evacuation zones of utility ignited wildfire</t>
  </si>
  <si>
    <t>6.b.</t>
  </si>
  <si>
    <t>Number of people residing in evacuation zone of utility-ignited wildfire (normalized)</t>
  </si>
  <si>
    <t>Number of people per RFW circuit mile day per year</t>
  </si>
  <si>
    <t>6.c.</t>
  </si>
  <si>
    <t>Impact of evacuations for utility-ignited wildfire (total)</t>
  </si>
  <si>
    <t>Person-hours per year</t>
  </si>
  <si>
    <t>6.d.</t>
  </si>
  <si>
    <t>Impact of evacuations for utility-ignited wildfire (normalized)</t>
  </si>
  <si>
    <t>Person-hours per RFW circuit mile day per year</t>
  </si>
  <si>
    <t>7. Estimated GHG emissions from utility- ignited wildfire</t>
  </si>
  <si>
    <t>7.a.</t>
  </si>
  <si>
    <t>GHG emissions from utility- ignited wildfires (total)</t>
  </si>
  <si>
    <t>Estimated tons of carbon dioxide equivalent emitted per year</t>
  </si>
  <si>
    <t>tons of emitted CO2 is from 2016 emerald fire, all other igntion events were insignificant. See attached "Attachment 5 Table 02 Row 7.xlsx" for supporting data.  See attached "2020-01-29 Reax Liberty WMP data requests.docx" for narrative and methodology of response.</t>
  </si>
  <si>
    <t>7.b.</t>
  </si>
  <si>
    <t>GHG emissions from utility- ignited wildfires (normalized)</t>
  </si>
  <si>
    <t>Estimated tons of carbon dioxide equivalent emitted per RFW circuit mile day per year</t>
  </si>
  <si>
    <t>8. Transportation impacted by PSPS</t>
  </si>
  <si>
    <t>8.a.</t>
  </si>
  <si>
    <t>Critical transportation infrastructure impacted due to PSPS</t>
  </si>
  <si>
    <t>Driver and rider-hours lost (in ridership per hour multiplied by incremental increase in commute time by hours closed) per year</t>
  </si>
  <si>
    <t>8.b.</t>
  </si>
  <si>
    <t>Major roads impacted due to PSPS (normalized)</t>
  </si>
  <si>
    <t>Driver and rider-hours lost (in ridership per hour multiplied by incremental increase in commute time by hours closed) per RFW circuit mile day per year</t>
  </si>
  <si>
    <t xml:space="preserve">1.3     Detailed information supporting outcome metrics </t>
  </si>
  <si>
    <t>Enclose detailed information as requested for the metrics above. For utility-ignited wildfires over each of the past 5 years, report annual totals for the number of days an evacuation order was in effect in the utility’s service territory, the number of people residing in evacuation zones, and the reported actual evacuation numbers of people evacuated during the period of evacuation.</t>
  </si>
  <si>
    <t>Table 3: Annual evacuations for utility-ignited wildfire, last 5 years</t>
  </si>
  <si>
    <t>Year</t>
  </si>
  <si>
    <t>Total days evacuation order in effect</t>
  </si>
  <si>
    <t>Number of people residing in evacuation zones</t>
  </si>
  <si>
    <t>Evacuation actuals (total number of people)</t>
  </si>
  <si>
    <t>INSTRUCTIONS FOR TABLE 4</t>
  </si>
  <si>
    <t>Use spreadsheet or database format to report 1) list of all occurred events per type listed as an “incident type”, including those added by the utility in Section 1.6, and 2) wires down events, both over the last five years. Include as attachments to the SDR, Attachment 4.1 and Attachment 4.2, respectively.
Each attachment must include the column groups and columns listed in the following table at a minimum. Each logged event must be reported in an individual row, with data for that event reported according to each of the columns listed in the table below.</t>
  </si>
  <si>
    <t>Table 4: Spreadsheet columns for lists of events, last 5 years</t>
  </si>
  <si>
    <t>Column groups</t>
  </si>
  <si>
    <t>Columns</t>
  </si>
  <si>
    <t>Identifying information</t>
  </si>
  <si>
    <t>Type of event</t>
  </si>
  <si>
    <t>Date</t>
  </si>
  <si>
    <t>Time</t>
  </si>
  <si>
    <t>Location information</t>
  </si>
  <si>
    <t>Latitude</t>
  </si>
  <si>
    <t>Longitude</t>
  </si>
  <si>
    <t>Circuit name</t>
  </si>
  <si>
    <t>Land use (rural / urban)</t>
  </si>
  <si>
    <t>Enhanced inspections and maintenance conducted according to 2019 WMP at location prior to event (Yes / No)</t>
  </si>
  <si>
    <t>Enhanced vegetation management conducted according to 2019 WMP at location prior to event (Yes / No)</t>
  </si>
  <si>
    <t>Utility facility information</t>
  </si>
  <si>
    <t>Type of equipment involved</t>
  </si>
  <si>
    <t>Facility identification</t>
  </si>
  <si>
    <t>Voltage</t>
  </si>
  <si>
    <t>Age of involved equipment</t>
  </si>
  <si>
    <t>Overhead or underground</t>
  </si>
  <si>
    <t>Covered conductor or other</t>
  </si>
  <si>
    <t>Other companies’ equipment involved (or N/A)</t>
  </si>
  <si>
    <t>Situational awareness information</t>
  </si>
  <si>
    <t>Local temperature at time of event</t>
  </si>
  <si>
    <t>Local wind speed at time of event</t>
  </si>
  <si>
    <t>Nearest weather station by weather station ID</t>
  </si>
  <si>
    <t>Last inspection data of involved equipment</t>
  </si>
  <si>
    <t>Time-to-expected failure of involved equipment on date of incident (in number of days until the involved equipment</t>
  </si>
  <si>
    <t>was expected to fail)</t>
  </si>
  <si>
    <t>Overcapacity history of involved equipment (percent of time equipment operated over nameplate capacity)</t>
  </si>
  <si>
    <t>INSTRUCTIONS FOR TABLE 5</t>
  </si>
  <si>
    <t>Use spreadsheet or database format to report the following information for each circuit ID. For each of the columns listed below, with the
exception of “service territory location,” report information for each circuit ID separately for years 2015, 2016, 2017, 2018, and 2019; calculate a 5-year historical average and include it in a sixth sub-column.
Each attachment must include information on each circuit reported in an individual row for each circuit ID reported by the column groups and columns listed in the following table at a minimum, with six sub-columns to report information on each of the five years and the historical average. See Table 6 for an example for the column group for “fire weather”. Include as attachment to the SDR, Attachment 4.3.</t>
  </si>
  <si>
    <t>Table 5: Spreadsheet columns for information reported by circuit, last 5 years and historical average</t>
  </si>
  <si>
    <t>Service territory location</t>
  </si>
  <si>
    <t>HFTD rating (i.e., whether the circuit is in non-HFTD, HFTD Zone 1, HFTD Tier 2, or HFTD Tier 3)</t>
  </si>
  <si>
    <t>Fire weather, last 5 years and historical average</t>
  </si>
  <si>
    <t>Number of Red Flag Warning days</t>
  </si>
  <si>
    <t>Average annual proprietary fire potential index or similar fire risk index measure</t>
  </si>
  <si>
    <t>Annual maximum value reached in utility’s proprietary fire potential index or similar fire risk index measure (i.e., the highest FPI that circuit experienced in a given year)</t>
  </si>
  <si>
    <t>Number and impact of PSPS de- energizations, last 5 years and historical average</t>
  </si>
  <si>
    <t>Number of PSPS de-energizations</t>
  </si>
  <si>
    <t>Number of customers located on de-energized circuit</t>
  </si>
  <si>
    <t>Number of affected customers on other circuits</t>
  </si>
  <si>
    <t>Customer hours of PSPS (i.e., the number of customers affected times the number of hours they were affected by PSPS)</t>
  </si>
  <si>
    <t>Customer hours of PSPS per RFW circuit mile day</t>
  </si>
  <si>
    <t>Recent overcapacity, last 5 years and historical average</t>
  </si>
  <si>
    <t>Hours operated above nameplate capacity</t>
  </si>
  <si>
    <t>Average load as a percent of nameplate capacity for the hours operated above nameplate capacity</t>
  </si>
  <si>
    <t>Extreme weather near circuit</t>
  </si>
  <si>
    <r>
      <t>95</t>
    </r>
    <r>
      <rPr>
        <vertAlign val="superscript"/>
        <sz val="10"/>
        <rFont val="Arial"/>
        <family val="2"/>
      </rPr>
      <t>th</t>
    </r>
    <r>
      <rPr>
        <sz val="10"/>
        <rFont val="Arial"/>
        <family val="2"/>
      </rPr>
      <t xml:space="preserve"> percentile wind conditions (average of all weather stations within 10 miles of a circuit)</t>
    </r>
  </si>
  <si>
    <r>
      <t>99</t>
    </r>
    <r>
      <rPr>
        <vertAlign val="superscript"/>
        <sz val="10"/>
        <rFont val="Arial"/>
        <family val="2"/>
      </rPr>
      <t>th</t>
    </r>
    <r>
      <rPr>
        <sz val="10"/>
        <rFont val="Arial"/>
        <family val="2"/>
      </rPr>
      <t xml:space="preserve"> percentile wind conditions (average of all weather stations within 10 miles of a circuit)</t>
    </r>
  </si>
  <si>
    <t>Table 6: EXAMPLE - Fire weather over the last 5 years, by circuit ID</t>
  </si>
  <si>
    <t>Fire weather</t>
  </si>
  <si>
    <t>Number of Red Flag Warnings</t>
  </si>
  <si>
    <t>Average annual proprietary fire potential index</t>
  </si>
  <si>
    <t>Highest proprietary fire potential index of the year</t>
  </si>
  <si>
    <t>Circuit ID</t>
  </si>
  <si>
    <t>Average</t>
  </si>
  <si>
    <t>INSTRUCTIONS FOR TABLE 7</t>
  </si>
  <si>
    <t>Report underlying data for recent conditions (over the last five years) of the utility service territory in a downloadable shapefile GIS format, to include the following layers of data plotted on the utility service territory map as specified below, at a minimum. Provide information for each year; calculate and provide a five-year average. Name and attach files according to the table below.</t>
  </si>
  <si>
    <t>Table 7: Map file requirements for recent and modelled conditions of utility service territory, last 5 years</t>
  </si>
  <si>
    <t>Layer name</t>
  </si>
  <si>
    <t>Measurements</t>
  </si>
  <si>
    <t>Units</t>
  </si>
  <si>
    <t>Attachment Location</t>
  </si>
  <si>
    <t>Recent weather patterns</t>
  </si>
  <si>
    <t>Average annual number of fire risk ratings equal to the top 30% of proprietary fire potential index or similar fire risk index measure</t>
  </si>
  <si>
    <t>Area, days, square mile resolution</t>
  </si>
  <si>
    <t>Difference between forecast and actual wind when either is projected to be or is at 95th percentile wind conditions</t>
  </si>
  <si>
    <t>Area, miles per hour, at a square mile resolution or better, noting where measurements are actual or interpolated</t>
  </si>
  <si>
    <t>Recent fuel measurements</t>
  </si>
  <si>
    <t>Average distribution and mass of fuel</t>
  </si>
  <si>
    <t>Area, tons per square mile, square mile resolution, one layer for each month</t>
  </si>
  <si>
    <t>Average distribution and mass of fuel below 62% live fuel moisture content each month</t>
  </si>
  <si>
    <t>Average distribution and mass of fuel below 5% live fuel moisture content</t>
  </si>
  <si>
    <t>Potential impact of ignitions</t>
  </si>
  <si>
    <t>Date of recent ignitions and potential impact measured in number of people in evacuation zone of modeled fire spread</t>
  </si>
  <si>
    <t>Point, GPS coordinate, days, number of people, square mile resolution</t>
  </si>
  <si>
    <t>Implemented 2019 WMP initiative activity</t>
  </si>
  <si>
    <t>Location of completed 2019 WMP initiative activity for each activity</t>
  </si>
  <si>
    <t>Line, quarter mile resolution, one layer per initiative</t>
  </si>
  <si>
    <t>INSTRUCTIONS FOR TABLE 8</t>
  </si>
  <si>
    <t>Report underlying data for baseline conditions (projected for 2020) of the utility service territory in a downloadable shapefile GIS format and database, to include the following layers of data plotted on the utility service territory map as specified below, at a minimum. Report more granular resolutions where available (e.g., asset-level instead of by circuit mile).</t>
  </si>
  <si>
    <t>Table 8: Map file requirements for baseline condition of utility service territory projected for 2020</t>
  </si>
  <si>
    <t>Measurements / variables</t>
  </si>
  <si>
    <t>Appendix location</t>
  </si>
  <si>
    <t>Current baseline risk maps</t>
  </si>
  <si>
    <t>Ignition probability per year given 5-year historical average conditions</t>
  </si>
  <si>
    <t>Line, quarter mile resolution</t>
  </si>
  <si>
    <t>Wildfire consequence to communities</t>
  </si>
  <si>
    <t>Area, number of people affected, square mile resolution</t>
  </si>
  <si>
    <t>Result of stress test as defined in Section 2</t>
  </si>
  <si>
    <t>Duration of PSPS events and area of the grid affected in customer hours per year</t>
  </si>
  <si>
    <t>Area, customer hours, square mile resolution</t>
  </si>
  <si>
    <t>Number of ignitions and near misses</t>
  </si>
  <si>
    <t>Line, circuit mile resolution</t>
  </si>
  <si>
    <t xml:space="preserve">1.5     Recent fuel measurements, last 5 years </t>
  </si>
  <si>
    <t>INSTRUCTIONS FOR TABLE 9</t>
  </si>
  <si>
    <t>Report fuel measurements for live and dead fuel in terms of moisture content and density, in the units tracked by the utility and/or other source of fuel measurements. Specify said units in the “Unit(s)” column, and report source of information in the “Comments” row. List additional fuel information tracked in the “other” row and in additional rows as needed. Calculate and report 5-year historical average. Ensure underlying data is provided per Section 1.4.</t>
  </si>
  <si>
    <t>Table 9: Fuel density and moisture, last 5 years</t>
  </si>
  <si>
    <t>Fuel measurement</t>
  </si>
  <si>
    <t>5-year historical average</t>
  </si>
  <si>
    <t>Live fuel moisture content</t>
  </si>
  <si>
    <t>Dead fuel moisture content</t>
  </si>
  <si>
    <t>Live fuel density</t>
  </si>
  <si>
    <t>Dead fuel density</t>
  </si>
  <si>
    <t>Other</t>
  </si>
  <si>
    <t>Note: Add additional rows as needed.</t>
  </si>
  <si>
    <t xml:space="preserve">1.6     Directional vision for future probability drivers </t>
  </si>
  <si>
    <t>INSTRUCTIONS FOR TABLE 10</t>
  </si>
  <si>
    <t>Rank order the detailed ignition probability drivers anticipated to undergo the greatest change and have the greatest impact on ignition probability and estimated wildfire consequence (be it to increase or decrease ignition probability and estimated wildfire consequence) over the next ten years, in order from 1 to 15, where 1 means greatest anticipated change or impact and 15 means minimal change or impact on ignition probability and estimated wildfire consequence. In the columns titled “Change in risk impact by end-2022” and “Change in risk impact by year 10”, indicate whether the impact is to significantly increase risk, moderately increase risk, have limited or no impact, moderately decrease risk, or significantly decrease risk by the end of the 3-year WMP term, assuming no implementation of WMP initiatives, and over the longer term. For each, include comments describing expected change and expected impact, using quantitative estimates wherever possible.</t>
  </si>
  <si>
    <t>Table 10: Directional vision for evolution of risk drivers</t>
  </si>
  <si>
    <t>Rank order 1-15</t>
  </si>
  <si>
    <t>Incident type by ignition probability driver</t>
  </si>
  <si>
    <t>Detailed risk driver</t>
  </si>
  <si>
    <t>Change in risk impact by end-2022</t>
  </si>
  <si>
    <t>Change in risk impact by year 10</t>
  </si>
  <si>
    <t>Contact from object</t>
  </si>
  <si>
    <t>All types of object contact</t>
  </si>
  <si>
    <t>Animal contact</t>
  </si>
  <si>
    <t>Balloon contact</t>
  </si>
  <si>
    <t>Vegetation contact</t>
  </si>
  <si>
    <t>Vehicle contact</t>
  </si>
  <si>
    <t>Equipment / facility failure</t>
  </si>
  <si>
    <t>All types</t>
  </si>
  <si>
    <t>Capacitor bank failure</t>
  </si>
  <si>
    <t>Conductor failure—all</t>
  </si>
  <si>
    <t>Conductor failure—wires down</t>
  </si>
  <si>
    <t>Fuse failure—all</t>
  </si>
  <si>
    <t>Fuse failure— conventional blown fuse</t>
  </si>
  <si>
    <t>Lightning arrestor failure</t>
  </si>
  <si>
    <t>Switch failure</t>
  </si>
  <si>
    <t>Transformer failure</t>
  </si>
  <si>
    <t>Wire-to-wire contact / contamination</t>
  </si>
  <si>
    <t>2          Stress tests for PSPS, ignitions, and near misses</t>
  </si>
  <si>
    <t>2.1     Pre-WMP stress test: Modelled need for PSPS if no additional wildfire mitigation activities implemented</t>
  </si>
  <si>
    <t>INSTRUCTIONS FOR TABLE 11</t>
  </si>
  <si>
    <t>Calculate and indicate number of RFW circuit mile days under stress test weather conditions, defined as weather conditions reported for each circuit in the service territory that year that repeat the 5-year historical average of the 95th and 99th percentile wind conditions for that circuit over 2015-2019, including an assumption that a state-wide RFW was in effect each day. Use existing PSPS protocols to determine use of PSPS necessary under such stress test weather conditions:
1.	the 5-year historical average of the 95th percentile wind conditions for that circuit over 2015-2019, with a Red Flag Warning in effect each day
2.	the 5-year historical average of the 99th percentile wind conditions for that circuit over 2015-2019, with a Red Flag Warning in effect each day</t>
  </si>
  <si>
    <t>Need for PSPS shall be reported in terms of the number and duration of PSPS events needed each year and normalized across stress test weather conditions (by dividing by the number of RFW circuit mile days). List additional PSPS characteristics tracked in the “other” row and additional rows as needed.
These estimates shall assume no additional wildfire mitigation implementation (i.e., continued business as usual in terms of safety and reliability activities, for example, but without the addition of wildfire-specific measures outlined in the WMP). Ensure underlying data is provided per Section 1.4.</t>
  </si>
  <si>
    <t>Table 11: Stress test estimate of PSPS required to manage wildfire ignition probability of current baseline system</t>
  </si>
  <si>
    <t>PSPS characteristic</t>
  </si>
  <si>
    <r>
      <t>95</t>
    </r>
    <r>
      <rPr>
        <b/>
        <vertAlign val="superscript"/>
        <sz val="10"/>
        <rFont val="Arial"/>
        <family val="2"/>
      </rPr>
      <t>th</t>
    </r>
    <r>
      <rPr>
        <b/>
        <sz val="10"/>
        <rFont val="Arial"/>
        <family val="2"/>
      </rPr>
      <t xml:space="preserve"> percentile wind conditions</t>
    </r>
  </si>
  <si>
    <r>
      <t>99</t>
    </r>
    <r>
      <rPr>
        <b/>
        <vertAlign val="superscript"/>
        <sz val="10"/>
        <rFont val="Arial"/>
        <family val="2"/>
      </rPr>
      <t>th</t>
    </r>
    <r>
      <rPr>
        <b/>
        <sz val="10"/>
        <rFont val="Arial"/>
        <family val="2"/>
      </rPr>
      <t xml:space="preserve"> percentile wind conditions</t>
    </r>
  </si>
  <si>
    <t>Frequency of PSPS events (total)</t>
  </si>
  <si>
    <t>Number of instances where utility operating protocol requires de-energization of a circuit or portion thereof in order to reduce ignition probability, per year</t>
  </si>
  <si>
    <t>During Liberty CalPeco's 1 PSPS event in 2018, 95th and 99th percentile wind conditions were forecasted but never materialized.</t>
  </si>
  <si>
    <t>Scope of PSPS events (total)</t>
  </si>
  <si>
    <t>Circuit-events, measured in number of events multiplied by number of circuits targeted for de-energization per year</t>
  </si>
  <si>
    <t>Duration of PSPS events (total)</t>
  </si>
  <si>
    <t>Customer hours per year</t>
  </si>
  <si>
    <t xml:space="preserve">2.2     Stress test: Modelled ignitions and near misses assuming 95th and 99th percentile conditions over the 3-year plan term </t>
  </si>
  <si>
    <t>INSTRUCTIONS FOR TABLE 12</t>
  </si>
  <si>
    <t>Report modelled number of ignitions and near-misses for the entire service territory, by applying the following stress test assumptions for the weather conditions reported for each circuit in the service territory:
     1.     the 5-year historical average of the 95th percentile wind conditions for that circuit over 2015-2019, with a Red Flag Warning in effect each day
     2.     the 5-year historical average of the 99th percentile wind conditions for that circuit over 2015-2019, with a Red Flag Warning in effect each day</t>
  </si>
  <si>
    <t>Assume no use of PSPS, but take into account implementation of other planned wildfire mitigation initiatives as planned each year and the granularity with which the utility monitors wind conditions. In the “Comments” column, include any other supporting information as needed to clarify the data provided in the below table, such as a description of the calculation or of subject matter expert input.</t>
  </si>
  <si>
    <t>Table 12: Stress test modelled ignitions and near misses assuming 95th and 99th percentile conditions over the 3-year plan term</t>
  </si>
  <si>
    <t>95th</t>
  </si>
  <si>
    <t>99th</t>
  </si>
  <si>
    <t>Stress test output</t>
  </si>
  <si>
    <t>Observed</t>
  </si>
  <si>
    <t>Expectation</t>
  </si>
  <si>
    <t>Number of ignitions (total)</t>
  </si>
  <si>
    <t>Number of ignitions</t>
  </si>
  <si>
    <t>Zero ignitions occured during 95th or 99th percentile wind conditions in 2019.  Liberty CalPeco does not presently have modelling capabilty or adequate data to forecast expected ignitions or near misses</t>
  </si>
  <si>
    <t>Number of near misses (total)</t>
  </si>
  <si>
    <t>insufficient data</t>
  </si>
  <si>
    <t>Number of near misses</t>
  </si>
  <si>
    <t xml:space="preserve">2.3     Stress test: Modelled use of PSPS assuming 95th and 99th percentile conditions over the 3-year plan term </t>
  </si>
  <si>
    <t>INSTRUCTIONS FOR TABLE 13</t>
  </si>
  <si>
    <t>Report modelled use of PSPS for the entire service territory, by applying the following stress test assumptions for the weather conditions reported for each circuit in the service territory:
     1.     the 5-year historical average of the 95th percentile wind conditions for that circuit over 2015-2019, with a Red Flag Warning in effect each day
     2.     the 5-year historical average of the 99th percentile wind conditions for that circuit over 2015-2019, with a Red Flag Warning in effect each day
Use existing PSPS methodology and the granularity with which the utility monitors wind conditions, assuming implementation of all planned wildfire mitigation initiatives as planned each year. Also list additional PSPS characteristics tracked in the “other” row and additional rows as needed. In the “Comments” column, include any other supporting information as needed to clarify the data provided in the below table, such as a description of the calculation or of subject matter expert input.</t>
  </si>
  <si>
    <t>Table 13: Stress test modelled use of PSPS assuming 95th and 99th percentile conditions over the 3-year plan term</t>
  </si>
  <si>
    <t>PSPS characteristics</t>
  </si>
  <si>
    <t>During Liberty CalPeco's 1 PSPS event in 2018, 95th and 99th percentile wind conditions were forecasted but never materialized.  Liberty CalPeco does not presently have modelling capabilty or adequate data to forecast expected frequency, scope, or duration of PSPS events.</t>
  </si>
  <si>
    <t>3          Utility GIS attachments</t>
  </si>
  <si>
    <t xml:space="preserve"> Recent fuel measurements</t>
  </si>
  <si>
    <t>Result of stress tests as defined in Section 2</t>
  </si>
  <si>
    <t>4          Other attachments required by utilities</t>
  </si>
  <si>
    <t>List of events, last 5 years</t>
  </si>
  <si>
    <t>List of wires down, last 5 years</t>
  </si>
  <si>
    <t>Detailed information reported by weather station or circuit ID</t>
  </si>
  <si>
    <t>Closed capital jobs due to wildfires</t>
  </si>
  <si>
    <t>3a. per RFW circuit mile per year</t>
  </si>
  <si>
    <t>WM activities are included in the GRC. They were not specifically broken out as WM</t>
  </si>
  <si>
    <t>See Attachment</t>
  </si>
  <si>
    <t>significantly increase</t>
  </si>
  <si>
    <t>moderately increase</t>
  </si>
  <si>
    <t>limited or none</t>
  </si>
  <si>
    <t>moderately decrease</t>
  </si>
  <si>
    <t>Trend shows a decreasing increase from 2015-2019</t>
  </si>
  <si>
    <t>-</t>
  </si>
  <si>
    <t>N/A</t>
  </si>
  <si>
    <t>See attachment</t>
  </si>
  <si>
    <t>Liberty CalPeco does not currently have any risk based mapping as part of its GIS layers.  A comprehensive risk program is currently under development which might make this possible in future submittals.</t>
  </si>
  <si>
    <t>Liberty CalPeco began installation of 13 weather stations in 2019 and will continue to add more in 2020 as outlined in the WMP.  At this time the data and reports are still under development but Liberty CalPeco should be able to provide weather station data for future WMP filings.</t>
  </si>
  <si>
    <t>Potential impact of ignitions could not be determined because the number of persons in the evacuation zone, assuming there was one, is unknown.</t>
  </si>
  <si>
    <t>Liberty Calpeco has not performed any stress tests as outlined in Section 2, so no GIS data can be provided.</t>
  </si>
  <si>
    <t>Total capital attributable to wildfires</t>
  </si>
  <si>
    <t>Service Territory Location</t>
  </si>
  <si>
    <t>Number and impact of PSPS de-energizations</t>
  </si>
  <si>
    <t>Recent overcapacity</t>
  </si>
  <si>
    <t>Number of Red Flag Warning Line Mile Days</t>
  </si>
  <si>
    <t>Customer hours of PSPS</t>
  </si>
  <si>
    <t>Customer hours of PSPS per RFW circuit day</t>
  </si>
  <si>
    <t>Average load as a percent of nameplate capacity</t>
  </si>
  <si>
    <t>95th percentile wind conditions (average of all weather stations within 10 miles of a circuit)</t>
  </si>
  <si>
    <t>99th percentile wind conditions</t>
  </si>
  <si>
    <t>line miles</t>
  </si>
  <si>
    <t>BROCKWAY 4201</t>
  </si>
  <si>
    <t>HFTD Tier 2</t>
  </si>
  <si>
    <t>BROCKWAY 4202</t>
  </si>
  <si>
    <t>BROCKWAY 5100</t>
  </si>
  <si>
    <t>BROCKWAY 5200</t>
  </si>
  <si>
    <t>BUC-STL 634</t>
  </si>
  <si>
    <t>CALIFORNIA 204</t>
  </si>
  <si>
    <t>CEMETERY 41</t>
  </si>
  <si>
    <t>non-HFTD</t>
  </si>
  <si>
    <t>CEMETERY 42</t>
  </si>
  <si>
    <t>GLENSHIRE 7400</t>
  </si>
  <si>
    <t>GLENSHIRE 7600</t>
  </si>
  <si>
    <t>HOBART MILLS 7700</t>
  </si>
  <si>
    <t>KBH-TAH 625</t>
  </si>
  <si>
    <t>MEY-BUC 111</t>
  </si>
  <si>
    <t>HFTD Tier 3</t>
  </si>
  <si>
    <t>MEYERS 3100</t>
  </si>
  <si>
    <t>MEYERS 3200</t>
  </si>
  <si>
    <t>MEYERS 3300</t>
  </si>
  <si>
    <t>MEYERS 3400</t>
  </si>
  <si>
    <t>MEYERS 3500</t>
  </si>
  <si>
    <t>MULLER 1296</t>
  </si>
  <si>
    <t>NORTHSTAR 8400 (all u/g)</t>
  </si>
  <si>
    <t>na</t>
  </si>
  <si>
    <t>NORTHSTAR 8500 (all u/g)</t>
  </si>
  <si>
    <t>NORTHSTAR 8600</t>
  </si>
  <si>
    <t>NST-KBH 669</t>
  </si>
  <si>
    <t>PORTOLA 31</t>
  </si>
  <si>
    <t>PORTOLA 32</t>
  </si>
  <si>
    <t>RDH-STL 160</t>
  </si>
  <si>
    <t>RUSSELL VALLEY 7900</t>
  </si>
  <si>
    <t>SIERRA BROOKS 51</t>
  </si>
  <si>
    <t>SILVER LAKE 257</t>
  </si>
  <si>
    <t>SQUAW VALLEY 7201</t>
  </si>
  <si>
    <t>SQUAW VALLEY 8100 (all u/g)</t>
  </si>
  <si>
    <t>SQUAW VALLEY 8200</t>
  </si>
  <si>
    <t>SQUAW VALLEY 8300</t>
  </si>
  <si>
    <t>SQV-TAH 629</t>
  </si>
  <si>
    <t>STAMPEDE 8700</t>
  </si>
  <si>
    <t>STATELINE 2200</t>
  </si>
  <si>
    <t>STATELINE 2300</t>
  </si>
  <si>
    <t>STATELINE 3101</t>
  </si>
  <si>
    <t>STATELINE 3501</t>
  </si>
  <si>
    <t>STL-MEY 640</t>
  </si>
  <si>
    <t>TAHOE CITY 5201</t>
  </si>
  <si>
    <t>TAHOE CITY 7100</t>
  </si>
  <si>
    <t>TAHOE CITY 7200</t>
  </si>
  <si>
    <t>TAHOE CITY 7300</t>
  </si>
  <si>
    <t>TOPAZ 1261</t>
  </si>
  <si>
    <t>TRK 621</t>
  </si>
  <si>
    <t>TRK-GLS 608</t>
  </si>
  <si>
    <t>TRK-NST 650</t>
  </si>
  <si>
    <t>TRK-SQV 609</t>
  </si>
  <si>
    <t>TRUCKEE 7202</t>
  </si>
  <si>
    <t>TRUCKEE 7203</t>
  </si>
  <si>
    <t>TRUCKEE 7204</t>
  </si>
  <si>
    <t xml:space="preserve">WASHOE 201 </t>
  </si>
  <si>
    <t>NTR-SQV 132</t>
  </si>
  <si>
    <t>TRK-POR 619 (not in GIS)</t>
  </si>
  <si>
    <t>Data quality would be lost if provided in the specified format.  Please see attached folder "Attachment 5 Table 09" for data.  In 2019 Liberty CalPeco began a fuel sampling program to tack live and dead fuel moisture content, which explains the increase in data quality in 2019 when compared to 2015-2018.  See attachment "2020-01-29 Reax Liberty WMP data requests.docx" for methodolgy of response.</t>
  </si>
  <si>
    <t>unkown</t>
  </si>
  <si>
    <t>Liberty CalPeco had one PSPS event in 2018 and there was no post-event survey performed.</t>
  </si>
  <si>
    <t xml:space="preserve">Percentage of refusals compared to all private property locations where hazard tree remediation was performed </t>
  </si>
  <si>
    <t>Unable to calculate, number of people within evacuation zones (assuming there was one) cannot be reasonably estimated due to varying, tourist driven population of service territory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</si>
</sst>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409]* #,##0_);_([$$-409]* \(#,##0\);_([$$-409]* &quot;-&quot;??_);_(@_)"/>
    <numFmt numFmtId="165" formatCode="_(* #,##0_);_(* \(#,##0\);_(* &quot;-&quot;??_);_(@_)"/>
    <numFmt numFmtId="166" formatCode="0.0"/>
  </numFmts>
  <fonts count="12" x14ac:knownFonts="1">
    <font>
      <sz val="8"/>
      <name val="Arial"/>
      <family val="2"/>
    </font>
    <font>
      <b/>
      <sz val="14"/>
      <name val="Arial"/>
      <family val="2"/>
    </font>
    <font>
      <b/>
      <sz val="10"/>
      <name val="Arial"/>
      <family val="2"/>
    </font>
    <font>
      <sz val="10"/>
      <name val="Arial"/>
      <family val="2"/>
    </font>
    <font>
      <vertAlign val="superscript"/>
      <sz val="10"/>
      <name val="Arial"/>
      <family val="2"/>
    </font>
    <font>
      <b/>
      <vertAlign val="superscript"/>
      <sz val="10"/>
      <name val="Arial"/>
      <family val="2"/>
    </font>
    <font>
      <sz val="8"/>
      <name val="Arial"/>
      <family val="2"/>
    </font>
    <font>
      <sz val="11"/>
      <color rgb="FF1F497D"/>
      <name val="Calibri"/>
      <family val="2"/>
    </font>
    <font>
      <sz val="10"/>
      <color theme="1"/>
      <name val="Arial"/>
      <family val="2"/>
    </font>
    <font>
      <sz val="11"/>
      <color theme="1"/>
      <name val="Calibri"/>
      <family val="2"/>
    </font>
    <font>
      <b/>
      <sz val="10"/>
      <color theme="1"/>
      <name val="Arial"/>
      <family val="2"/>
    </font>
    <font>
      <b/>
      <sz val="11"/>
      <color theme="1"/>
      <name val="Calibri"/>
      <family val="2"/>
      <scheme val="minor"/>
    </font>
  </fonts>
  <fills count="8">
    <fill>
      <patternFill patternType="none"/>
    </fill>
    <fill>
      <patternFill patternType="gray125"/>
    </fill>
    <fill>
      <patternFill patternType="solid">
        <fgColor rgb="FFE7E6E6"/>
        <bgColor indexed="64"/>
      </patternFill>
    </fill>
    <fill>
      <patternFill patternType="solid">
        <fgColor rgb="FFBFBFB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5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style="medium">
        <color rgb="FF000000"/>
      </right>
      <top style="medium">
        <color rgb="FF000000"/>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rgb="FF000000"/>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style="medium">
        <color rgb="FF000000"/>
      </top>
      <bottom style="medium">
        <color indexed="64"/>
      </bottom>
      <diagonal/>
    </border>
  </borders>
  <cellStyleXfs count="2">
    <xf numFmtId="0" fontId="0" fillId="0" borderId="0"/>
    <xf numFmtId="43" fontId="6" fillId="0" borderId="0" applyFont="0" applyFill="0" applyBorder="0" applyAlignment="0" applyProtection="0"/>
  </cellStyleXfs>
  <cellXfs count="243">
    <xf numFmtId="0" fontId="0" fillId="0" borderId="0" xfId="0"/>
    <xf numFmtId="0" fontId="2" fillId="0" borderId="0" xfId="0" applyFont="1"/>
    <xf numFmtId="0" fontId="2" fillId="2" borderId="1" xfId="0" applyFont="1" applyFill="1" applyBorder="1" applyAlignment="1">
      <alignment vertical="center" wrapText="1"/>
    </xf>
    <xf numFmtId="0" fontId="2" fillId="2" borderId="2" xfId="0" applyFont="1" applyFill="1" applyBorder="1" applyAlignment="1">
      <alignment vertical="center" wrapText="1"/>
    </xf>
    <xf numFmtId="0" fontId="2" fillId="2" borderId="10" xfId="0" applyFont="1" applyFill="1" applyBorder="1" applyAlignment="1">
      <alignment vertical="center" wrapText="1"/>
    </xf>
    <xf numFmtId="0" fontId="2" fillId="2" borderId="9" xfId="0" applyFont="1" applyFill="1" applyBorder="1" applyAlignment="1">
      <alignment horizontal="left" vertical="center" wrapText="1" indent="1"/>
    </xf>
    <xf numFmtId="0" fontId="2" fillId="2" borderId="9" xfId="0" applyFont="1" applyFill="1" applyBorder="1" applyAlignment="1">
      <alignment vertical="center" wrapText="1"/>
    </xf>
    <xf numFmtId="0" fontId="3" fillId="0" borderId="11" xfId="0" applyFont="1" applyBorder="1" applyAlignment="1">
      <alignment vertical="center" wrapText="1"/>
    </xf>
    <xf numFmtId="0" fontId="3" fillId="0" borderId="13"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2" fillId="2" borderId="10" xfId="0" applyFont="1" applyFill="1" applyBorder="1" applyAlignment="1">
      <alignment horizontal="left" vertical="center" wrapText="1" indent="4"/>
    </xf>
    <xf numFmtId="0" fontId="2" fillId="2" borderId="9" xfId="0" applyFont="1" applyFill="1" applyBorder="1" applyAlignment="1">
      <alignment horizontal="left" vertical="center" wrapText="1" indent="3"/>
    </xf>
    <xf numFmtId="0" fontId="3" fillId="0" borderId="15" xfId="0" applyFont="1" applyBorder="1" applyAlignment="1">
      <alignment vertical="center" wrapText="1"/>
    </xf>
    <xf numFmtId="0" fontId="3" fillId="0" borderId="16" xfId="0" applyFont="1" applyBorder="1" applyAlignment="1">
      <alignment horizontal="left" vertical="center" wrapText="1" indent="4"/>
    </xf>
    <xf numFmtId="0" fontId="3" fillId="0" borderId="17" xfId="0" applyFont="1" applyBorder="1" applyAlignment="1">
      <alignment vertical="center" wrapText="1"/>
    </xf>
    <xf numFmtId="0" fontId="3" fillId="0" borderId="14"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9" xfId="0" applyFont="1" applyBorder="1" applyAlignment="1">
      <alignment vertical="center" wrapText="1"/>
    </xf>
    <xf numFmtId="0" fontId="2" fillId="2" borderId="20" xfId="0" applyFont="1" applyFill="1" applyBorder="1" applyAlignment="1">
      <alignment horizontal="left" vertical="center" wrapText="1" indent="1"/>
    </xf>
    <xf numFmtId="0" fontId="3" fillId="0" borderId="8" xfId="0" applyFont="1" applyBorder="1" applyAlignment="1">
      <alignment vertical="center" wrapText="1"/>
    </xf>
    <xf numFmtId="0" fontId="3" fillId="2" borderId="20" xfId="0" applyFont="1" applyFill="1" applyBorder="1" applyAlignment="1">
      <alignment vertical="center" wrapText="1"/>
    </xf>
    <xf numFmtId="0" fontId="2" fillId="2" borderId="5" xfId="0" applyFont="1" applyFill="1" applyBorder="1" applyAlignment="1">
      <alignment horizontal="left" vertical="center" wrapText="1" indent="2"/>
    </xf>
    <xf numFmtId="0" fontId="2" fillId="2" borderId="11" xfId="0" applyFont="1" applyFill="1" applyBorder="1" applyAlignment="1">
      <alignment horizontal="left" vertical="center" wrapText="1" indent="2"/>
    </xf>
    <xf numFmtId="0" fontId="2" fillId="2" borderId="11" xfId="0" applyFont="1" applyFill="1" applyBorder="1" applyAlignment="1">
      <alignment horizontal="left" vertical="center" wrapText="1" indent="7"/>
    </xf>
    <xf numFmtId="0" fontId="2" fillId="2" borderId="11" xfId="0" applyFont="1" applyFill="1" applyBorder="1" applyAlignment="1">
      <alignment horizontal="left" vertical="center" wrapText="1" indent="1"/>
    </xf>
    <xf numFmtId="0" fontId="2" fillId="2" borderId="11" xfId="0" applyFont="1" applyFill="1" applyBorder="1" applyAlignment="1">
      <alignment horizontal="left" vertical="center" wrapText="1" indent="3"/>
    </xf>
    <xf numFmtId="0" fontId="2" fillId="2" borderId="5" xfId="0" applyFont="1" applyFill="1" applyBorder="1" applyAlignment="1">
      <alignment horizontal="left" vertical="center" wrapText="1" indent="5"/>
    </xf>
    <xf numFmtId="0" fontId="2" fillId="2" borderId="9" xfId="0" applyFont="1" applyFill="1" applyBorder="1" applyAlignment="1">
      <alignment horizontal="left" vertical="center" wrapText="1" indent="2"/>
    </xf>
    <xf numFmtId="0" fontId="2" fillId="2" borderId="8" xfId="0" applyFont="1" applyFill="1" applyBorder="1" applyAlignment="1">
      <alignment vertical="center" wrapText="1"/>
    </xf>
    <xf numFmtId="0" fontId="2" fillId="2" borderId="11" xfId="0" applyFont="1" applyFill="1" applyBorder="1" applyAlignment="1">
      <alignment vertical="center" wrapText="1"/>
    </xf>
    <xf numFmtId="0" fontId="3" fillId="0" borderId="0" xfId="0" applyFont="1"/>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3" fillId="2" borderId="10" xfId="0" applyFont="1" applyFill="1" applyBorder="1" applyAlignment="1">
      <alignment vertical="top" wrapText="1"/>
    </xf>
    <xf numFmtId="0" fontId="3" fillId="0" borderId="0" xfId="0" applyFont="1" applyAlignment="1">
      <alignment horizontal="left" vertical="center"/>
    </xf>
    <xf numFmtId="0" fontId="2" fillId="0" borderId="0" xfId="0" applyFont="1" applyAlignment="1">
      <alignment horizontal="right"/>
    </xf>
    <xf numFmtId="0" fontId="1" fillId="0" borderId="0" xfId="0" applyFont="1" applyAlignment="1">
      <alignment horizontal="center"/>
    </xf>
    <xf numFmtId="0" fontId="2"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5" xfId="0" applyFont="1" applyFill="1" applyBorder="1" applyAlignment="1">
      <alignment vertical="top" wrapText="1"/>
    </xf>
    <xf numFmtId="0" fontId="3" fillId="0" borderId="31" xfId="0" applyFont="1" applyBorder="1" applyAlignment="1">
      <alignment vertical="center" wrapText="1"/>
    </xf>
    <xf numFmtId="0" fontId="3" fillId="0" borderId="0" xfId="0" applyFont="1" applyAlignment="1">
      <alignment horizontal="left" vertical="center" wrapText="1"/>
    </xf>
    <xf numFmtId="0" fontId="3" fillId="0" borderId="9"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1"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11" xfId="0" applyFont="1" applyBorder="1" applyAlignment="1">
      <alignment horizontal="center" vertical="center" wrapText="1"/>
    </xf>
    <xf numFmtId="0" fontId="2" fillId="2" borderId="11"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horizontal="center" vertical="center" wrapText="1"/>
    </xf>
    <xf numFmtId="164" fontId="3" fillId="0" borderId="1" xfId="0" applyNumberFormat="1" applyFont="1" applyBorder="1" applyAlignment="1">
      <alignment horizontal="center" vertical="center" wrapText="1"/>
    </xf>
    <xf numFmtId="0" fontId="3" fillId="5" borderId="1" xfId="0" applyFont="1" applyFill="1" applyBorder="1" applyAlignment="1">
      <alignment vertical="center" wrapText="1"/>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2" fillId="2" borderId="9" xfId="0" applyFont="1" applyFill="1" applyBorder="1" applyAlignment="1">
      <alignment horizontal="center" vertical="center" wrapText="1"/>
    </xf>
    <xf numFmtId="0" fontId="3" fillId="0" borderId="0" xfId="0" applyFont="1" applyAlignment="1">
      <alignment horizontal="center"/>
    </xf>
    <xf numFmtId="9" fontId="3" fillId="0" borderId="1" xfId="0" applyNumberFormat="1" applyFont="1" applyBorder="1" applyAlignment="1">
      <alignment horizontal="center" vertical="center" wrapText="1"/>
    </xf>
    <xf numFmtId="0" fontId="3" fillId="0" borderId="20" xfId="0" applyFont="1" applyBorder="1" applyAlignment="1">
      <alignment horizontal="center" vertical="center" wrapText="1"/>
    </xf>
    <xf numFmtId="9" fontId="3" fillId="0" borderId="10" xfId="0" applyNumberFormat="1" applyFont="1" applyBorder="1" applyAlignment="1">
      <alignment horizontal="center" vertical="center" wrapText="1"/>
    </xf>
    <xf numFmtId="10" fontId="3" fillId="0" borderId="9" xfId="0" applyNumberFormat="1" applyFont="1" applyBorder="1" applyAlignment="1">
      <alignment horizontal="center" vertical="center" wrapText="1"/>
    </xf>
    <xf numFmtId="0" fontId="7" fillId="0" borderId="0" xfId="0" applyFont="1"/>
    <xf numFmtId="0" fontId="8" fillId="0" borderId="0" xfId="0" applyFont="1"/>
    <xf numFmtId="0" fontId="9" fillId="0" borderId="0" xfId="0" applyFont="1" applyAlignment="1">
      <alignment wrapText="1"/>
    </xf>
    <xf numFmtId="0" fontId="10" fillId="0" borderId="0" xfId="0" applyFont="1" applyAlignment="1">
      <alignment horizontal="center"/>
    </xf>
    <xf numFmtId="0" fontId="10" fillId="0" borderId="0" xfId="0" applyFont="1"/>
    <xf numFmtId="0" fontId="10" fillId="0" borderId="0" xfId="0" applyFont="1" applyAlignment="1">
      <alignment horizontal="right"/>
    </xf>
    <xf numFmtId="0" fontId="8" fillId="0" borderId="0" xfId="0" applyFont="1" applyAlignment="1">
      <alignment wrapText="1"/>
    </xf>
    <xf numFmtId="0" fontId="8" fillId="0" borderId="0" xfId="0" applyFont="1" applyAlignment="1">
      <alignment horizontal="left" vertical="center" wrapText="1"/>
    </xf>
    <xf numFmtId="0" fontId="8" fillId="0" borderId="0" xfId="0" applyFont="1" applyAlignment="1">
      <alignment horizontal="left" vertical="center"/>
    </xf>
    <xf numFmtId="0" fontId="0" fillId="0" borderId="26" xfId="0" applyBorder="1" applyAlignment="1">
      <alignment vertical="center" wrapText="1"/>
    </xf>
    <xf numFmtId="0" fontId="0" fillId="0" borderId="33" xfId="0" applyBorder="1" applyAlignment="1">
      <alignment vertical="center" wrapText="1"/>
    </xf>
    <xf numFmtId="0" fontId="11" fillId="0" borderId="33" xfId="0" applyFont="1" applyBorder="1" applyAlignment="1">
      <alignment horizontal="center" vertical="center" wrapText="1"/>
    </xf>
    <xf numFmtId="0" fontId="0" fillId="0" borderId="28"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31" xfId="0" applyBorder="1" applyAlignment="1">
      <alignment vertical="center" wrapText="1"/>
    </xf>
    <xf numFmtId="0" fontId="0" fillId="0" borderId="27" xfId="0" applyBorder="1" applyAlignment="1">
      <alignment vertical="center" wrapText="1"/>
    </xf>
    <xf numFmtId="0" fontId="0" fillId="0" borderId="32" xfId="0" applyBorder="1" applyAlignment="1">
      <alignment vertical="center" wrapText="1"/>
    </xf>
    <xf numFmtId="2" fontId="0" fillId="0" borderId="40" xfId="0" applyNumberFormat="1" applyBorder="1" applyAlignment="1">
      <alignment horizontal="center"/>
    </xf>
    <xf numFmtId="1" fontId="0" fillId="0" borderId="40" xfId="0" applyNumberFormat="1" applyBorder="1" applyAlignment="1">
      <alignment horizontal="center"/>
    </xf>
    <xf numFmtId="166" fontId="0" fillId="0" borderId="42" xfId="0" applyNumberFormat="1" applyBorder="1" applyAlignment="1">
      <alignment horizontal="center"/>
    </xf>
    <xf numFmtId="1" fontId="0" fillId="0" borderId="43" xfId="0" applyNumberFormat="1" applyBorder="1" applyAlignment="1">
      <alignment horizontal="center"/>
    </xf>
    <xf numFmtId="1" fontId="0" fillId="0" borderId="44" xfId="0" applyNumberFormat="1" applyBorder="1" applyAlignment="1">
      <alignment horizontal="center"/>
    </xf>
    <xf numFmtId="166" fontId="0" fillId="0" borderId="45" xfId="0" applyNumberFormat="1" applyBorder="1" applyAlignment="1">
      <alignment horizontal="center"/>
    </xf>
    <xf numFmtId="0" fontId="0" fillId="0" borderId="27" xfId="0" applyBorder="1"/>
    <xf numFmtId="0" fontId="0" fillId="0" borderId="37" xfId="0" applyBorder="1" applyAlignment="1">
      <alignment vertical="center" wrapText="1"/>
    </xf>
    <xf numFmtId="1" fontId="0" fillId="0" borderId="46" xfId="0" applyNumberFormat="1" applyBorder="1" applyAlignment="1">
      <alignment horizontal="center"/>
    </xf>
    <xf numFmtId="166" fontId="0" fillId="0" borderId="47" xfId="0" applyNumberFormat="1" applyBorder="1" applyAlignment="1">
      <alignment horizontal="center"/>
    </xf>
    <xf numFmtId="0" fontId="0" fillId="4" borderId="27" xfId="0" applyFill="1" applyBorder="1"/>
    <xf numFmtId="0" fontId="0" fillId="7" borderId="27" xfId="0" applyFill="1" applyBorder="1"/>
    <xf numFmtId="0" fontId="0" fillId="0" borderId="28" xfId="0" applyBorder="1"/>
    <xf numFmtId="0" fontId="0" fillId="0" borderId="35" xfId="0" applyBorder="1" applyAlignment="1">
      <alignment vertical="center" wrapText="1"/>
    </xf>
    <xf numFmtId="1" fontId="0" fillId="0" borderId="48" xfId="0" applyNumberFormat="1" applyBorder="1" applyAlignment="1">
      <alignment horizontal="center"/>
    </xf>
    <xf numFmtId="166" fontId="0" fillId="0" borderId="49" xfId="0" applyNumberFormat="1" applyBorder="1" applyAlignment="1">
      <alignment horizontal="center"/>
    </xf>
    <xf numFmtId="1" fontId="0" fillId="0" borderId="50" xfId="0" applyNumberFormat="1" applyBorder="1" applyAlignment="1">
      <alignment horizontal="center"/>
    </xf>
    <xf numFmtId="0" fontId="0" fillId="0" borderId="27" xfId="0" applyFill="1" applyBorder="1"/>
    <xf numFmtId="0" fontId="3" fillId="0" borderId="1" xfId="0" applyFont="1" applyFill="1" applyBorder="1" applyAlignment="1">
      <alignment vertical="center" wrapText="1"/>
    </xf>
    <xf numFmtId="0" fontId="3" fillId="0" borderId="11" xfId="0" applyFont="1" applyFill="1" applyBorder="1" applyAlignment="1">
      <alignment vertical="center" wrapText="1"/>
    </xf>
    <xf numFmtId="0" fontId="3" fillId="0" borderId="14" xfId="0" applyFont="1" applyFill="1" applyBorder="1" applyAlignment="1">
      <alignment vertical="center" wrapText="1"/>
    </xf>
    <xf numFmtId="0" fontId="3" fillId="0" borderId="53" xfId="0" applyFont="1" applyFill="1" applyBorder="1" applyAlignment="1">
      <alignment vertical="center" wrapText="1"/>
    </xf>
    <xf numFmtId="0" fontId="3" fillId="0" borderId="54"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6" borderId="1" xfId="0" applyFont="1" applyFill="1" applyBorder="1" applyAlignment="1">
      <alignment horizontal="center" vertical="center" wrapText="1"/>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3" fillId="0" borderId="7" xfId="0" applyFont="1" applyBorder="1" applyAlignment="1">
      <alignment horizontal="center" vertical="center" wrapText="1"/>
    </xf>
    <xf numFmtId="0" fontId="3" fillId="0" borderId="0" xfId="0" applyFont="1" applyFill="1"/>
    <xf numFmtId="0" fontId="3" fillId="0" borderId="6" xfId="0" applyFont="1" applyFill="1" applyBorder="1" applyAlignment="1">
      <alignment vertical="center" wrapText="1"/>
    </xf>
    <xf numFmtId="0" fontId="3" fillId="0" borderId="19"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5" xfId="0" applyFont="1" applyFill="1" applyBorder="1" applyAlignment="1">
      <alignment vertical="center" wrapText="1"/>
    </xf>
    <xf numFmtId="0" fontId="3" fillId="0" borderId="5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2" xfId="0" applyFont="1" applyFill="1" applyBorder="1" applyAlignment="1">
      <alignment horizontal="center" vertical="center" wrapText="1"/>
    </xf>
    <xf numFmtId="9" fontId="3" fillId="0" borderId="17"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5" fontId="3" fillId="0" borderId="1" xfId="1" applyNumberFormat="1" applyFont="1" applyFill="1" applyBorder="1" applyAlignment="1">
      <alignment horizontal="center" vertical="center" wrapText="1"/>
    </xf>
    <xf numFmtId="43" fontId="3" fillId="0" borderId="1" xfId="1" applyFont="1" applyFill="1" applyBorder="1" applyAlignment="1">
      <alignment horizontal="center" vertical="center" wrapText="1"/>
    </xf>
    <xf numFmtId="43" fontId="3" fillId="0" borderId="51" xfId="1" applyFont="1" applyFill="1" applyBorder="1" applyAlignment="1">
      <alignment horizontal="center" vertical="center" wrapText="1"/>
    </xf>
    <xf numFmtId="43" fontId="3" fillId="0" borderId="14" xfId="1" applyFont="1" applyFill="1" applyBorder="1" applyAlignment="1">
      <alignment horizontal="center" vertical="center" wrapText="1"/>
    </xf>
    <xf numFmtId="43" fontId="3" fillId="0" borderId="52" xfId="1" applyFont="1" applyFill="1" applyBorder="1" applyAlignment="1">
      <alignment horizontal="center" vertical="center" wrapText="1"/>
    </xf>
    <xf numFmtId="0" fontId="3" fillId="5" borderId="8" xfId="0" applyFont="1" applyFill="1" applyBorder="1" applyAlignment="1">
      <alignment vertical="center" wrapText="1"/>
    </xf>
    <xf numFmtId="0" fontId="3" fillId="6" borderId="3"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6" borderId="1"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0" borderId="0" xfId="0" applyFont="1" applyAlignment="1">
      <alignment horizontal="left"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lignment horizontal="center" vertical="center" wrapText="1"/>
    </xf>
    <xf numFmtId="0" fontId="3" fillId="0" borderId="18" xfId="0" applyFont="1" applyFill="1" applyBorder="1" applyAlignment="1">
      <alignment vertical="center" wrapText="1"/>
    </xf>
    <xf numFmtId="0" fontId="2" fillId="2" borderId="3" xfId="0" applyFont="1" applyFill="1" applyBorder="1" applyAlignment="1">
      <alignment horizontal="left" vertical="center" wrapText="1" indent="5"/>
    </xf>
    <xf numFmtId="0" fontId="2" fillId="2" borderId="4" xfId="0" applyFont="1" applyFill="1" applyBorder="1" applyAlignment="1">
      <alignment horizontal="left" vertical="center" wrapText="1" indent="5"/>
    </xf>
    <xf numFmtId="0" fontId="2" fillId="2" borderId="2" xfId="0" applyFont="1" applyFill="1" applyBorder="1" applyAlignment="1">
      <alignment horizontal="left" vertical="center" wrapText="1" indent="5"/>
    </xf>
    <xf numFmtId="0" fontId="2" fillId="2" borderId="7" xfId="0" applyFont="1" applyFill="1" applyBorder="1" applyAlignment="1">
      <alignment horizontal="left" vertical="center" wrapText="1" indent="5"/>
    </xf>
    <xf numFmtId="0" fontId="2" fillId="2" borderId="8" xfId="0" applyFont="1" applyFill="1" applyBorder="1" applyAlignment="1">
      <alignment horizontal="left" vertical="center" wrapText="1" indent="5"/>
    </xf>
    <xf numFmtId="0" fontId="2" fillId="2" borderId="9" xfId="0" applyFont="1" applyFill="1" applyBorder="1" applyAlignment="1">
      <alignment horizontal="left" vertical="center" wrapText="1" indent="5"/>
    </xf>
    <xf numFmtId="0" fontId="3" fillId="0" borderId="1" xfId="0" applyFont="1" applyBorder="1" applyAlignment="1">
      <alignment horizontal="left" vertical="center" wrapText="1" indent="3"/>
    </xf>
    <xf numFmtId="0" fontId="3" fillId="0" borderId="5" xfId="0" applyFont="1" applyBorder="1" applyAlignment="1">
      <alignment horizontal="left" vertical="center" wrapText="1" indent="3"/>
    </xf>
    <xf numFmtId="0" fontId="3" fillId="0" borderId="1" xfId="0" applyFont="1" applyBorder="1" applyAlignment="1">
      <alignment horizontal="left" vertical="center" wrapText="1" indent="4"/>
    </xf>
    <xf numFmtId="0" fontId="3" fillId="0" borderId="5" xfId="0" applyFont="1" applyBorder="1" applyAlignment="1">
      <alignment horizontal="left" vertical="center" wrapText="1" indent="4"/>
    </xf>
    <xf numFmtId="0" fontId="3" fillId="0" borderId="1"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5" borderId="11" xfId="0" applyFont="1" applyFill="1" applyBorder="1" applyAlignment="1">
      <alignment horizontal="center" vertical="center" wrapText="1"/>
    </xf>
    <xf numFmtId="0" fontId="3" fillId="0" borderId="32" xfId="0" applyFont="1" applyFill="1" applyBorder="1" applyAlignment="1">
      <alignment horizontal="center" wrapText="1"/>
    </xf>
    <xf numFmtId="0" fontId="3" fillId="0" borderId="34" xfId="0" applyFont="1" applyFill="1" applyBorder="1" applyAlignment="1">
      <alignment horizontal="center" wrapText="1"/>
    </xf>
    <xf numFmtId="0" fontId="3" fillId="0" borderId="37" xfId="0" applyFont="1" applyFill="1" applyBorder="1" applyAlignment="1">
      <alignment horizontal="center" wrapText="1"/>
    </xf>
    <xf numFmtId="0" fontId="3" fillId="0" borderId="38" xfId="0" applyFont="1" applyFill="1" applyBorder="1" applyAlignment="1">
      <alignment horizontal="center" wrapText="1"/>
    </xf>
    <xf numFmtId="0" fontId="3" fillId="0" borderId="35" xfId="0" applyFont="1" applyFill="1" applyBorder="1" applyAlignment="1">
      <alignment horizontal="center" wrapText="1"/>
    </xf>
    <xf numFmtId="0" fontId="3" fillId="0" borderId="36" xfId="0" applyFont="1" applyFill="1" applyBorder="1" applyAlignment="1">
      <alignment horizontal="center" wrapText="1"/>
    </xf>
    <xf numFmtId="0" fontId="2"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1" fillId="0" borderId="33" xfId="0" applyFont="1" applyBorder="1" applyAlignment="1">
      <alignment horizontal="center" vertical="center" wrapText="1"/>
    </xf>
    <xf numFmtId="0" fontId="0" fillId="0" borderId="0" xfId="0" applyAlignment="1">
      <alignment horizontal="center" vertical="center" wrapText="1"/>
    </xf>
    <xf numFmtId="0" fontId="0" fillId="0" borderId="39" xfId="0" applyBorder="1" applyAlignment="1">
      <alignment horizontal="center" vertical="center" wrapText="1"/>
    </xf>
    <xf numFmtId="0" fontId="3" fillId="0" borderId="0" xfId="0" applyFont="1" applyAlignment="1">
      <alignment horizont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0" xfId="0" applyFont="1" applyAlignment="1">
      <alignment horizontal="left" vertical="center"/>
    </xf>
    <xf numFmtId="0" fontId="2" fillId="2" borderId="26"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1" xfId="0" applyFont="1" applyBorder="1" applyAlignment="1">
      <alignment horizontal="center"/>
    </xf>
    <xf numFmtId="0" fontId="2" fillId="2" borderId="22"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3" xfId="0" applyFont="1" applyFill="1" applyBorder="1" applyAlignment="1">
      <alignment horizontal="left" vertical="center" wrapText="1" indent="13"/>
    </xf>
    <xf numFmtId="0" fontId="2" fillId="2" borderId="4" xfId="0" applyFont="1" applyFill="1" applyBorder="1" applyAlignment="1">
      <alignment horizontal="left" vertical="center" wrapText="1" indent="13"/>
    </xf>
    <xf numFmtId="0" fontId="2" fillId="2" borderId="2" xfId="0" applyFont="1" applyFill="1" applyBorder="1" applyAlignment="1">
      <alignment horizontal="left" vertical="center" wrapText="1" indent="13"/>
    </xf>
    <xf numFmtId="0" fontId="2" fillId="2" borderId="7" xfId="0" applyFont="1" applyFill="1" applyBorder="1" applyAlignment="1">
      <alignment horizontal="left" vertical="center" wrapText="1" indent="13"/>
    </xf>
    <xf numFmtId="0" fontId="2" fillId="2" borderId="8" xfId="0" applyFont="1" applyFill="1" applyBorder="1" applyAlignment="1">
      <alignment horizontal="left" vertical="center" wrapText="1" indent="13"/>
    </xf>
    <xf numFmtId="0" fontId="2" fillId="2" borderId="9" xfId="0" applyFont="1" applyFill="1" applyBorder="1" applyAlignment="1">
      <alignment horizontal="left" vertical="center" wrapText="1" indent="13"/>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vertical="center" wrapText="1"/>
    </xf>
    <xf numFmtId="0" fontId="3" fillId="0" borderId="5" xfId="0" applyFont="1" applyBorder="1" applyAlignment="1">
      <alignment vertical="center" wrapText="1"/>
    </xf>
    <xf numFmtId="0" fontId="3" fillId="0" borderId="18" xfId="0" applyFont="1" applyBorder="1" applyAlignment="1">
      <alignment vertical="center" wrapTex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12" xfId="0" applyFont="1" applyBorder="1" applyAlignment="1">
      <alignment vertical="center" wrapText="1"/>
    </xf>
    <xf numFmtId="0" fontId="3" fillId="0" borderId="7" xfId="0" applyFont="1" applyBorder="1" applyAlignment="1">
      <alignmen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372718</xdr:colOff>
      <xdr:row>9</xdr:row>
      <xdr:rowOff>74543</xdr:rowOff>
    </xdr:from>
    <xdr:to>
      <xdr:col>20</xdr:col>
      <xdr:colOff>74544</xdr:colOff>
      <xdr:row>31</xdr:row>
      <xdr:rowOff>41413</xdr:rowOff>
    </xdr:to>
    <xdr:sp macro="" textlink="">
      <xdr:nvSpPr>
        <xdr:cNvPr id="2" name="TextBox 1">
          <a:extLst>
            <a:ext uri="{FF2B5EF4-FFF2-40B4-BE49-F238E27FC236}">
              <a16:creationId xmlns="" xmlns:a16="http://schemas.microsoft.com/office/drawing/2014/main" id="{38814030-05EB-A44F-AA47-05878A0456C5}"/>
            </a:ext>
          </a:extLst>
        </xdr:cNvPr>
        <xdr:cNvSpPr txBox="1"/>
      </xdr:nvSpPr>
      <xdr:spPr>
        <a:xfrm>
          <a:off x="12577418" y="734943"/>
          <a:ext cx="3067326" cy="2481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utility shall work with local agencies, stakeholders public safety partners, etc. to ascertain the correct data requested.</a:t>
          </a:r>
        </a:p>
        <a:p>
          <a:endParaRPr lang="en-US" sz="1100"/>
        </a:p>
        <a:p>
          <a:r>
            <a:rPr lang="en-US" sz="1100"/>
            <a:t>2. In the event data isn't collected or cannot be provided</a:t>
          </a:r>
          <a:r>
            <a:rPr lang="en-US" sz="1100" baseline="0"/>
            <a:t> by third parties, indicate in the Comments that the utility does not track and provide the most relevant information secondary to the request.</a:t>
          </a:r>
        </a:p>
        <a:p>
          <a:endParaRPr lang="en-US" sz="1100" baseline="0"/>
        </a:p>
        <a:p>
          <a:r>
            <a:rPr lang="en-US" sz="1100" baseline="0"/>
            <a:t>3. For those items in number 2, the utility shall describe a plan to provide and improve data collection and cooperation with third parties to ensure this information is available for future filings. This should include a timeline for implementation</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372718</xdr:colOff>
      <xdr:row>4</xdr:row>
      <xdr:rowOff>74543</xdr:rowOff>
    </xdr:from>
    <xdr:to>
      <xdr:col>20</xdr:col>
      <xdr:colOff>74544</xdr:colOff>
      <xdr:row>26</xdr:row>
      <xdr:rowOff>41413</xdr:rowOff>
    </xdr:to>
    <xdr:sp macro="" textlink="">
      <xdr:nvSpPr>
        <xdr:cNvPr id="2" name="TextBox 1">
          <a:extLst>
            <a:ext uri="{FF2B5EF4-FFF2-40B4-BE49-F238E27FC236}">
              <a16:creationId xmlns="" xmlns:a16="http://schemas.microsoft.com/office/drawing/2014/main" id="{4F82BB67-F5D4-BA4A-8811-7E72EB9F2602}"/>
            </a:ext>
          </a:extLst>
        </xdr:cNvPr>
        <xdr:cNvSpPr txBox="1"/>
      </xdr:nvSpPr>
      <xdr:spPr>
        <a:xfrm>
          <a:off x="12577418" y="785743"/>
          <a:ext cx="3067326" cy="24433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The utility shall work with local agencies, stakeholders public safety partners, etc. to ascertain the correct data requested.</a:t>
          </a:r>
        </a:p>
        <a:p>
          <a:endParaRPr lang="en-US" sz="1100"/>
        </a:p>
        <a:p>
          <a:r>
            <a:rPr lang="en-US" sz="1100"/>
            <a:t>2. In the event data isn't collected or cannot be provided</a:t>
          </a:r>
          <a:r>
            <a:rPr lang="en-US" sz="1100" baseline="0"/>
            <a:t> by third parties, indicate in the Comments that the utility does not track and provide the most relevant information secondary to the request.</a:t>
          </a:r>
        </a:p>
        <a:p>
          <a:endParaRPr lang="en-US" sz="1100" baseline="0"/>
        </a:p>
        <a:p>
          <a:r>
            <a:rPr lang="en-US" sz="1100" baseline="0"/>
            <a:t>3. For those items in number 2, the utility shall describe a plan to provide and improve data collection and cooperation with third parties to ensure this information is available for future filings. This should include a timeline for implementation</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activeCell="A10" sqref="A10:K14"/>
    </sheetView>
  </sheetViews>
  <sheetFormatPr defaultColWidth="10.6640625" defaultRowHeight="12.75" x14ac:dyDescent="0.2"/>
  <cols>
    <col min="1" max="1" width="27.5" style="32" customWidth="1"/>
    <col min="2" max="2" width="21.1640625" style="32" customWidth="1"/>
    <col min="3" max="3" width="22.6640625" style="32" customWidth="1"/>
    <col min="4" max="8" width="18" style="71" customWidth="1"/>
    <col min="9" max="9" width="67.5" style="32" customWidth="1"/>
    <col min="10" max="10" width="40.1640625" style="32" customWidth="1"/>
    <col min="11" max="16384" width="10.6640625" style="32"/>
  </cols>
  <sheetData>
    <row r="1" spans="1:11" ht="18" x14ac:dyDescent="0.25">
      <c r="G1" s="38" t="s">
        <v>0</v>
      </c>
    </row>
    <row r="2" spans="1:11" ht="18" x14ac:dyDescent="0.25">
      <c r="G2" s="38" t="s">
        <v>1</v>
      </c>
    </row>
    <row r="3" spans="1:11" x14ac:dyDescent="0.2">
      <c r="G3" s="71" t="s">
        <v>2</v>
      </c>
    </row>
    <row r="6" spans="1:11" x14ac:dyDescent="0.2">
      <c r="A6" s="1" t="s">
        <v>10</v>
      </c>
    </row>
    <row r="8" spans="1:11" x14ac:dyDescent="0.2">
      <c r="A8" s="32" t="s">
        <v>11</v>
      </c>
    </row>
    <row r="10" spans="1:11" x14ac:dyDescent="0.2">
      <c r="A10" s="165" t="s">
        <v>12</v>
      </c>
      <c r="B10" s="165"/>
      <c r="C10" s="165"/>
      <c r="D10" s="165"/>
      <c r="E10" s="165"/>
      <c r="F10" s="165"/>
      <c r="G10" s="165"/>
      <c r="H10" s="165"/>
      <c r="I10" s="165"/>
      <c r="J10" s="165"/>
      <c r="K10" s="165"/>
    </row>
    <row r="11" spans="1:11" ht="12.95" customHeight="1" x14ac:dyDescent="0.2">
      <c r="A11" s="165"/>
      <c r="B11" s="165"/>
      <c r="C11" s="165"/>
      <c r="D11" s="165"/>
      <c r="E11" s="165"/>
      <c r="F11" s="165"/>
      <c r="G11" s="165"/>
      <c r="H11" s="165"/>
      <c r="I11" s="165"/>
      <c r="J11" s="165"/>
      <c r="K11" s="165"/>
    </row>
    <row r="12" spans="1:11" x14ac:dyDescent="0.2">
      <c r="A12" s="165"/>
      <c r="B12" s="165"/>
      <c r="C12" s="165"/>
      <c r="D12" s="165"/>
      <c r="E12" s="165"/>
      <c r="F12" s="165"/>
      <c r="G12" s="165"/>
      <c r="H12" s="165"/>
      <c r="I12" s="165"/>
      <c r="J12" s="165"/>
      <c r="K12" s="165"/>
    </row>
    <row r="13" spans="1:11" x14ac:dyDescent="0.2">
      <c r="A13" s="165"/>
      <c r="B13" s="165"/>
      <c r="C13" s="165"/>
      <c r="D13" s="165"/>
      <c r="E13" s="165"/>
      <c r="F13" s="165"/>
      <c r="G13" s="165"/>
      <c r="H13" s="165"/>
      <c r="I13" s="165"/>
      <c r="J13" s="165"/>
      <c r="K13" s="165"/>
    </row>
    <row r="14" spans="1:11" x14ac:dyDescent="0.2">
      <c r="A14" s="165"/>
      <c r="B14" s="165"/>
      <c r="C14" s="165"/>
      <c r="D14" s="165"/>
      <c r="E14" s="165"/>
      <c r="F14" s="165"/>
      <c r="G14" s="165"/>
      <c r="H14" s="165"/>
      <c r="I14" s="165"/>
      <c r="J14" s="165"/>
      <c r="K14" s="165"/>
    </row>
    <row r="15" spans="1:11" ht="12.95" customHeight="1" x14ac:dyDescent="0.2"/>
    <row r="16" spans="1:11" x14ac:dyDescent="0.2">
      <c r="A16" s="1" t="s">
        <v>13</v>
      </c>
    </row>
    <row r="17" spans="1:10" x14ac:dyDescent="0.2">
      <c r="A17" s="1"/>
    </row>
    <row r="18" spans="1:10" ht="36" customHeight="1" x14ac:dyDescent="0.2">
      <c r="A18" s="165" t="s">
        <v>12</v>
      </c>
      <c r="B18" s="165"/>
      <c r="C18" s="165"/>
      <c r="D18" s="165"/>
      <c r="E18" s="165"/>
      <c r="F18" s="165"/>
      <c r="G18" s="165"/>
      <c r="H18" s="165"/>
      <c r="I18" s="165"/>
      <c r="J18" s="165"/>
    </row>
    <row r="19" spans="1:10" ht="12.95" customHeight="1" x14ac:dyDescent="0.2">
      <c r="A19" s="165"/>
      <c r="B19" s="165"/>
      <c r="C19" s="165"/>
      <c r="D19" s="165"/>
      <c r="E19" s="165"/>
      <c r="F19" s="165"/>
      <c r="G19" s="165"/>
      <c r="H19" s="165"/>
      <c r="I19" s="165"/>
      <c r="J19" s="165"/>
    </row>
    <row r="20" spans="1:10" ht="2.1" customHeight="1" x14ac:dyDescent="0.2">
      <c r="A20" s="165"/>
      <c r="B20" s="165"/>
      <c r="C20" s="165"/>
      <c r="D20" s="165"/>
      <c r="E20" s="165"/>
      <c r="F20" s="165"/>
      <c r="G20" s="165"/>
      <c r="H20" s="165"/>
      <c r="I20" s="165"/>
      <c r="J20" s="165"/>
    </row>
    <row r="21" spans="1:10" ht="13.5" thickBot="1" x14ac:dyDescent="0.25"/>
    <row r="22" spans="1:10" ht="12.95" customHeight="1" x14ac:dyDescent="0.2">
      <c r="B22" s="2"/>
      <c r="C22" s="3"/>
      <c r="D22" s="166" t="s">
        <v>14</v>
      </c>
      <c r="E22" s="167"/>
      <c r="F22" s="167"/>
      <c r="G22" s="167"/>
      <c r="H22" s="168"/>
      <c r="I22" s="3"/>
      <c r="J22" s="3"/>
    </row>
    <row r="23" spans="1:10" ht="13.5" thickBot="1" x14ac:dyDescent="0.25">
      <c r="B23" s="39"/>
      <c r="C23" s="34"/>
      <c r="D23" s="169"/>
      <c r="E23" s="170"/>
      <c r="F23" s="170"/>
      <c r="G23" s="170"/>
      <c r="H23" s="171"/>
      <c r="I23" s="34"/>
      <c r="J23" s="34"/>
    </row>
    <row r="24" spans="1:10" ht="26.25" thickBot="1" x14ac:dyDescent="0.25">
      <c r="B24" s="40" t="s">
        <v>15</v>
      </c>
      <c r="C24" s="5" t="s">
        <v>16</v>
      </c>
      <c r="D24" s="70">
        <v>2015</v>
      </c>
      <c r="E24" s="70">
        <v>2016</v>
      </c>
      <c r="F24" s="70">
        <v>2017</v>
      </c>
      <c r="G24" s="70">
        <v>2018</v>
      </c>
      <c r="H24" s="70">
        <v>2019</v>
      </c>
      <c r="I24" s="60" t="s">
        <v>17</v>
      </c>
      <c r="J24" s="6" t="s">
        <v>18</v>
      </c>
    </row>
    <row r="25" spans="1:10" ht="90" thickBot="1" x14ac:dyDescent="0.25">
      <c r="B25" s="62">
        <v>1</v>
      </c>
      <c r="C25" s="61" t="s">
        <v>19</v>
      </c>
      <c r="D25" s="122" t="s">
        <v>335</v>
      </c>
      <c r="E25" s="122" t="s">
        <v>335</v>
      </c>
      <c r="F25" s="122" t="s">
        <v>335</v>
      </c>
      <c r="G25" s="122" t="s">
        <v>335</v>
      </c>
      <c r="H25" s="72">
        <v>0</v>
      </c>
      <c r="I25" s="61" t="s">
        <v>20</v>
      </c>
      <c r="J25" s="61" t="s">
        <v>21</v>
      </c>
    </row>
    <row r="26" spans="1:10" ht="26.25" thickBot="1" x14ac:dyDescent="0.25">
      <c r="B26" s="156">
        <v>2</v>
      </c>
      <c r="C26" s="172" t="s">
        <v>22</v>
      </c>
      <c r="D26" s="73">
        <v>2</v>
      </c>
      <c r="E26" s="73">
        <v>0</v>
      </c>
      <c r="F26" s="73">
        <v>0</v>
      </c>
      <c r="G26" s="73">
        <v>5</v>
      </c>
      <c r="H26" s="73">
        <v>0</v>
      </c>
      <c r="I26" s="43" t="s">
        <v>23</v>
      </c>
      <c r="J26" s="149" t="s">
        <v>24</v>
      </c>
    </row>
    <row r="27" spans="1:10" ht="29.1" customHeight="1" thickBot="1" x14ac:dyDescent="0.25">
      <c r="B27" s="158"/>
      <c r="C27" s="173"/>
      <c r="D27" s="74">
        <v>0.01</v>
      </c>
      <c r="E27" s="123" t="s">
        <v>335</v>
      </c>
      <c r="F27" s="123" t="s">
        <v>335</v>
      </c>
      <c r="G27" s="74">
        <v>0.02</v>
      </c>
      <c r="H27" s="128" t="s">
        <v>335</v>
      </c>
      <c r="I27" s="7" t="s">
        <v>25</v>
      </c>
      <c r="J27" s="151"/>
    </row>
    <row r="28" spans="1:10" ht="13.5" thickBot="1" x14ac:dyDescent="0.25">
      <c r="B28" s="156">
        <v>3</v>
      </c>
      <c r="C28" s="159" t="s">
        <v>26</v>
      </c>
      <c r="D28" s="162"/>
      <c r="E28" s="162"/>
      <c r="F28" s="162"/>
      <c r="G28" s="162"/>
      <c r="H28" s="146"/>
      <c r="I28" s="7" t="s">
        <v>27</v>
      </c>
      <c r="J28" s="149" t="s">
        <v>75</v>
      </c>
    </row>
    <row r="29" spans="1:10" ht="13.5" thickBot="1" x14ac:dyDescent="0.25">
      <c r="B29" s="157"/>
      <c r="C29" s="160"/>
      <c r="D29" s="163"/>
      <c r="E29" s="163"/>
      <c r="F29" s="163"/>
      <c r="G29" s="163"/>
      <c r="H29" s="147"/>
      <c r="I29" s="7" t="s">
        <v>28</v>
      </c>
      <c r="J29" s="150"/>
    </row>
    <row r="30" spans="1:10" ht="36.950000000000003" customHeight="1" thickBot="1" x14ac:dyDescent="0.25">
      <c r="B30" s="158"/>
      <c r="C30" s="161"/>
      <c r="D30" s="164"/>
      <c r="E30" s="164"/>
      <c r="F30" s="164"/>
      <c r="G30" s="164"/>
      <c r="H30" s="148"/>
      <c r="I30" s="7" t="s">
        <v>29</v>
      </c>
      <c r="J30" s="151"/>
    </row>
    <row r="31" spans="1:10" ht="102.75" thickBot="1" x14ac:dyDescent="0.25">
      <c r="B31" s="65">
        <v>4</v>
      </c>
      <c r="C31" s="64" t="s">
        <v>30</v>
      </c>
      <c r="D31" s="68" t="s">
        <v>31</v>
      </c>
      <c r="E31" s="68" t="s">
        <v>31</v>
      </c>
      <c r="F31" s="68" t="s">
        <v>31</v>
      </c>
      <c r="G31" s="68" t="s">
        <v>31</v>
      </c>
      <c r="H31" s="75">
        <v>0.36530000000000001</v>
      </c>
      <c r="I31" s="63" t="s">
        <v>32</v>
      </c>
      <c r="J31" s="64" t="s">
        <v>33</v>
      </c>
    </row>
    <row r="32" spans="1:10" ht="39" thickBot="1" x14ac:dyDescent="0.25">
      <c r="B32" s="152">
        <v>5</v>
      </c>
      <c r="C32" s="154" t="s">
        <v>34</v>
      </c>
      <c r="D32" s="133" t="s">
        <v>31</v>
      </c>
      <c r="E32" s="135" t="s">
        <v>31</v>
      </c>
      <c r="F32" s="136" t="s">
        <v>31</v>
      </c>
      <c r="G32" s="136" t="s">
        <v>31</v>
      </c>
      <c r="H32" s="137" t="s">
        <v>412</v>
      </c>
      <c r="I32" s="115" t="s">
        <v>35</v>
      </c>
      <c r="J32" s="117" t="s">
        <v>413</v>
      </c>
    </row>
    <row r="33" spans="2:10" ht="39" thickBot="1" x14ac:dyDescent="0.25">
      <c r="B33" s="153"/>
      <c r="C33" s="155"/>
      <c r="D33" s="133">
        <v>0.2</v>
      </c>
      <c r="E33" s="135">
        <v>2.5</v>
      </c>
      <c r="F33" s="136">
        <v>0.3</v>
      </c>
      <c r="G33" s="136">
        <v>0.6</v>
      </c>
      <c r="H33" s="137">
        <v>0.4</v>
      </c>
      <c r="I33" s="115" t="s">
        <v>36</v>
      </c>
      <c r="J33" s="118" t="s">
        <v>414</v>
      </c>
    </row>
    <row r="34" spans="2:10" ht="39" thickBot="1" x14ac:dyDescent="0.25">
      <c r="B34" s="119">
        <v>6</v>
      </c>
      <c r="C34" s="120" t="s">
        <v>37</v>
      </c>
      <c r="D34" s="121">
        <v>0</v>
      </c>
      <c r="E34" s="121">
        <v>0</v>
      </c>
      <c r="F34" s="121">
        <v>0</v>
      </c>
      <c r="G34" s="121">
        <v>0</v>
      </c>
      <c r="H34" s="121">
        <v>0</v>
      </c>
      <c r="I34" s="116" t="s">
        <v>38</v>
      </c>
      <c r="J34" s="120"/>
    </row>
  </sheetData>
  <mergeCells count="16">
    <mergeCell ref="A10:K14"/>
    <mergeCell ref="A18:J20"/>
    <mergeCell ref="D22:H23"/>
    <mergeCell ref="B26:B27"/>
    <mergeCell ref="C26:C27"/>
    <mergeCell ref="J26:J27"/>
    <mergeCell ref="H28:H30"/>
    <mergeCell ref="J28:J30"/>
    <mergeCell ref="B32:B33"/>
    <mergeCell ref="C32:C33"/>
    <mergeCell ref="B28:B30"/>
    <mergeCell ref="C28:C30"/>
    <mergeCell ref="D28:D30"/>
    <mergeCell ref="E28:E30"/>
    <mergeCell ref="F28:F30"/>
    <mergeCell ref="G28:G3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workbookViewId="0">
      <selection activeCell="X31" sqref="X31"/>
    </sheetView>
  </sheetViews>
  <sheetFormatPr defaultColWidth="10.6640625" defaultRowHeight="12.75" x14ac:dyDescent="0.2"/>
  <cols>
    <col min="1" max="16384" width="10.6640625" style="32"/>
  </cols>
  <sheetData>
    <row r="1" spans="1:13" ht="18" x14ac:dyDescent="0.25">
      <c r="G1" s="38" t="s">
        <v>0</v>
      </c>
    </row>
    <row r="2" spans="1:13" ht="18" x14ac:dyDescent="0.25">
      <c r="G2" s="38" t="s">
        <v>1</v>
      </c>
    </row>
    <row r="3" spans="1:13" x14ac:dyDescent="0.2">
      <c r="G3" s="32" t="s">
        <v>2</v>
      </c>
    </row>
    <row r="6" spans="1:13" x14ac:dyDescent="0.2">
      <c r="A6" s="1" t="s">
        <v>3</v>
      </c>
    </row>
    <row r="7" spans="1:13" x14ac:dyDescent="0.2">
      <c r="A7" s="32" t="s">
        <v>2</v>
      </c>
    </row>
    <row r="10" spans="1:13" x14ac:dyDescent="0.2">
      <c r="A10" s="1" t="s">
        <v>4</v>
      </c>
    </row>
    <row r="11" spans="1:13" x14ac:dyDescent="0.2">
      <c r="A11" s="165" t="s">
        <v>5</v>
      </c>
      <c r="B11" s="165"/>
      <c r="C11" s="165"/>
      <c r="D11" s="165"/>
      <c r="E11" s="165"/>
      <c r="F11" s="165"/>
      <c r="G11" s="165"/>
      <c r="H11" s="165"/>
      <c r="I11" s="165"/>
      <c r="J11" s="165"/>
      <c r="K11" s="165"/>
      <c r="L11" s="165"/>
      <c r="M11" s="165"/>
    </row>
    <row r="12" spans="1:13" x14ac:dyDescent="0.2">
      <c r="A12" s="165"/>
      <c r="B12" s="165"/>
      <c r="C12" s="165"/>
      <c r="D12" s="165"/>
      <c r="E12" s="165"/>
      <c r="F12" s="165"/>
      <c r="G12" s="165"/>
      <c r="H12" s="165"/>
      <c r="I12" s="165"/>
      <c r="J12" s="165"/>
      <c r="K12" s="165"/>
      <c r="L12" s="165"/>
      <c r="M12" s="165"/>
    </row>
    <row r="13" spans="1:13" x14ac:dyDescent="0.2">
      <c r="A13" s="165"/>
      <c r="B13" s="165"/>
      <c r="C13" s="165"/>
      <c r="D13" s="165"/>
      <c r="E13" s="165"/>
      <c r="F13" s="165"/>
      <c r="G13" s="165"/>
      <c r="H13" s="165"/>
      <c r="I13" s="165"/>
      <c r="J13" s="165"/>
      <c r="K13" s="165"/>
      <c r="L13" s="165"/>
      <c r="M13" s="165"/>
    </row>
    <row r="14" spans="1:13" x14ac:dyDescent="0.2">
      <c r="A14" s="165"/>
      <c r="B14" s="165"/>
      <c r="C14" s="165"/>
      <c r="D14" s="165"/>
      <c r="E14" s="165"/>
      <c r="F14" s="165"/>
      <c r="G14" s="165"/>
      <c r="H14" s="165"/>
      <c r="I14" s="165"/>
      <c r="J14" s="165"/>
      <c r="K14" s="165"/>
      <c r="L14" s="165"/>
      <c r="M14" s="165"/>
    </row>
    <row r="15" spans="1:13" x14ac:dyDescent="0.2">
      <c r="A15" s="165" t="s">
        <v>6</v>
      </c>
      <c r="B15" s="165"/>
      <c r="C15" s="165"/>
      <c r="D15" s="165"/>
      <c r="E15" s="165"/>
      <c r="F15" s="165"/>
      <c r="G15" s="165"/>
      <c r="H15" s="165"/>
      <c r="I15" s="165"/>
      <c r="J15" s="165"/>
      <c r="K15" s="165"/>
      <c r="L15" s="165"/>
      <c r="M15" s="165"/>
    </row>
    <row r="16" spans="1:13" x14ac:dyDescent="0.2">
      <c r="A16" s="165"/>
      <c r="B16" s="165"/>
      <c r="C16" s="165"/>
      <c r="D16" s="165"/>
      <c r="E16" s="165"/>
      <c r="F16" s="165"/>
      <c r="G16" s="165"/>
      <c r="H16" s="165"/>
      <c r="I16" s="165"/>
      <c r="J16" s="165"/>
      <c r="K16" s="165"/>
      <c r="L16" s="165"/>
      <c r="M16" s="165"/>
    </row>
    <row r="17" spans="1:13" x14ac:dyDescent="0.2">
      <c r="A17" s="165"/>
      <c r="B17" s="165"/>
      <c r="C17" s="165"/>
      <c r="D17" s="165"/>
      <c r="E17" s="165"/>
      <c r="F17" s="165"/>
      <c r="G17" s="165"/>
      <c r="H17" s="165"/>
      <c r="I17" s="165"/>
      <c r="J17" s="165"/>
      <c r="K17" s="165"/>
      <c r="L17" s="165"/>
      <c r="M17" s="165"/>
    </row>
    <row r="18" spans="1:13" ht="45.95" customHeight="1" x14ac:dyDescent="0.2">
      <c r="A18" s="165"/>
      <c r="B18" s="165"/>
      <c r="C18" s="165"/>
      <c r="D18" s="165"/>
      <c r="E18" s="165"/>
      <c r="F18" s="165"/>
      <c r="G18" s="165"/>
      <c r="H18" s="165"/>
      <c r="I18" s="165"/>
      <c r="J18" s="165"/>
      <c r="K18" s="165"/>
      <c r="L18" s="165"/>
      <c r="M18" s="165"/>
    </row>
    <row r="19" spans="1:13" x14ac:dyDescent="0.2">
      <c r="A19" s="165" t="s">
        <v>7</v>
      </c>
      <c r="B19" s="165"/>
      <c r="C19" s="165"/>
      <c r="D19" s="165"/>
      <c r="E19" s="165"/>
      <c r="F19" s="165"/>
      <c r="G19" s="165"/>
      <c r="H19" s="165"/>
      <c r="I19" s="165"/>
      <c r="J19" s="165"/>
      <c r="K19" s="165"/>
      <c r="L19" s="165"/>
      <c r="M19" s="165"/>
    </row>
    <row r="20" spans="1:13" x14ac:dyDescent="0.2">
      <c r="A20" s="165"/>
      <c r="B20" s="165"/>
      <c r="C20" s="165"/>
      <c r="D20" s="165"/>
      <c r="E20" s="165"/>
      <c r="F20" s="165"/>
      <c r="G20" s="165"/>
      <c r="H20" s="165"/>
      <c r="I20" s="165"/>
      <c r="J20" s="165"/>
      <c r="K20" s="165"/>
      <c r="L20" s="165"/>
      <c r="M20" s="165"/>
    </row>
    <row r="21" spans="1:13" x14ac:dyDescent="0.2">
      <c r="A21" s="165"/>
      <c r="B21" s="165"/>
      <c r="C21" s="165"/>
      <c r="D21" s="165"/>
      <c r="E21" s="165"/>
      <c r="F21" s="165"/>
      <c r="G21" s="165"/>
      <c r="H21" s="165"/>
      <c r="I21" s="165"/>
      <c r="J21" s="165"/>
      <c r="K21" s="165"/>
      <c r="L21" s="165"/>
      <c r="M21" s="165"/>
    </row>
    <row r="22" spans="1:13" x14ac:dyDescent="0.2">
      <c r="A22" s="165" t="s">
        <v>8</v>
      </c>
      <c r="B22" s="165"/>
      <c r="C22" s="165"/>
      <c r="D22" s="165"/>
      <c r="E22" s="165"/>
      <c r="F22" s="165"/>
      <c r="G22" s="165"/>
      <c r="H22" s="165"/>
      <c r="I22" s="165"/>
      <c r="J22" s="165"/>
      <c r="K22" s="165"/>
      <c r="L22" s="165"/>
      <c r="M22" s="165"/>
    </row>
    <row r="23" spans="1:13" x14ac:dyDescent="0.2">
      <c r="A23" s="165"/>
      <c r="B23" s="165"/>
      <c r="C23" s="165"/>
      <c r="D23" s="165"/>
      <c r="E23" s="165"/>
      <c r="F23" s="165"/>
      <c r="G23" s="165"/>
      <c r="H23" s="165"/>
      <c r="I23" s="165"/>
      <c r="J23" s="165"/>
      <c r="K23" s="165"/>
      <c r="L23" s="165"/>
      <c r="M23" s="165"/>
    </row>
    <row r="24" spans="1:13" x14ac:dyDescent="0.2">
      <c r="A24" s="165"/>
      <c r="B24" s="165"/>
      <c r="C24" s="165"/>
      <c r="D24" s="165"/>
      <c r="E24" s="165"/>
      <c r="F24" s="165"/>
      <c r="G24" s="165"/>
      <c r="H24" s="165"/>
      <c r="I24" s="165"/>
      <c r="J24" s="165"/>
      <c r="K24" s="165"/>
      <c r="L24" s="165"/>
      <c r="M24" s="165"/>
    </row>
    <row r="25" spans="1:13" x14ac:dyDescent="0.2">
      <c r="A25" s="165"/>
      <c r="B25" s="165"/>
      <c r="C25" s="165"/>
      <c r="D25" s="165"/>
      <c r="E25" s="165"/>
      <c r="F25" s="165"/>
      <c r="G25" s="165"/>
      <c r="H25" s="165"/>
      <c r="I25" s="165"/>
      <c r="J25" s="165"/>
      <c r="K25" s="165"/>
      <c r="L25" s="165"/>
      <c r="M25" s="165"/>
    </row>
    <row r="26" spans="1:13" ht="59.1" customHeight="1" x14ac:dyDescent="0.2">
      <c r="A26" s="165"/>
      <c r="B26" s="165"/>
      <c r="C26" s="165"/>
      <c r="D26" s="165"/>
      <c r="E26" s="165"/>
      <c r="F26" s="165"/>
      <c r="G26" s="165"/>
      <c r="H26" s="165"/>
      <c r="I26" s="165"/>
      <c r="J26" s="165"/>
      <c r="K26" s="165"/>
      <c r="L26" s="165"/>
      <c r="M26" s="165"/>
    </row>
    <row r="27" spans="1:13" x14ac:dyDescent="0.2">
      <c r="A27" s="165" t="s">
        <v>9</v>
      </c>
      <c r="B27" s="165"/>
      <c r="C27" s="165"/>
      <c r="D27" s="165"/>
      <c r="E27" s="165"/>
      <c r="F27" s="165"/>
      <c r="G27" s="165"/>
      <c r="H27" s="165"/>
      <c r="I27" s="165"/>
      <c r="J27" s="165"/>
      <c r="K27" s="165"/>
      <c r="L27" s="165"/>
      <c r="M27" s="165"/>
    </row>
    <row r="28" spans="1:13" x14ac:dyDescent="0.2">
      <c r="A28" s="165"/>
      <c r="B28" s="165"/>
      <c r="C28" s="165"/>
      <c r="D28" s="165"/>
      <c r="E28" s="165"/>
      <c r="F28" s="165"/>
      <c r="G28" s="165"/>
      <c r="H28" s="165"/>
      <c r="I28" s="165"/>
      <c r="J28" s="165"/>
      <c r="K28" s="165"/>
      <c r="L28" s="165"/>
      <c r="M28" s="165"/>
    </row>
    <row r="29" spans="1:13" x14ac:dyDescent="0.2">
      <c r="A29" s="165"/>
      <c r="B29" s="165"/>
      <c r="C29" s="165"/>
      <c r="D29" s="165"/>
      <c r="E29" s="165"/>
      <c r="F29" s="165"/>
      <c r="G29" s="165"/>
      <c r="H29" s="165"/>
      <c r="I29" s="165"/>
      <c r="J29" s="165"/>
      <c r="K29" s="165"/>
      <c r="L29" s="165"/>
      <c r="M29" s="165"/>
    </row>
    <row r="30" spans="1:13" x14ac:dyDescent="0.2">
      <c r="A30" s="165"/>
      <c r="B30" s="165"/>
      <c r="C30" s="165"/>
      <c r="D30" s="165"/>
      <c r="E30" s="165"/>
      <c r="F30" s="165"/>
      <c r="G30" s="165"/>
      <c r="H30" s="165"/>
      <c r="I30" s="165"/>
      <c r="J30" s="165"/>
      <c r="K30" s="165"/>
      <c r="L30" s="165"/>
      <c r="M30" s="165"/>
    </row>
    <row r="31" spans="1:13" ht="41.1" customHeight="1" x14ac:dyDescent="0.2">
      <c r="A31" s="165"/>
      <c r="B31" s="165"/>
      <c r="C31" s="165"/>
      <c r="D31" s="165"/>
      <c r="E31" s="165"/>
      <c r="F31" s="165"/>
      <c r="G31" s="165"/>
      <c r="H31" s="165"/>
      <c r="I31" s="165"/>
      <c r="J31" s="165"/>
      <c r="K31" s="165"/>
      <c r="L31" s="165"/>
      <c r="M31" s="165"/>
    </row>
  </sheetData>
  <mergeCells count="5">
    <mergeCell ref="A11:M14"/>
    <mergeCell ref="A15:M18"/>
    <mergeCell ref="A19:M21"/>
    <mergeCell ref="A22:M26"/>
    <mergeCell ref="A27:M3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2"/>
  <sheetViews>
    <sheetView showGridLines="0" zoomScale="115" zoomScaleNormal="115" workbookViewId="0">
      <selection activeCell="M38" sqref="M38"/>
    </sheetView>
  </sheetViews>
  <sheetFormatPr defaultColWidth="9.1640625" defaultRowHeight="12.75" x14ac:dyDescent="0.2"/>
  <cols>
    <col min="1" max="1" width="27" style="32" customWidth="1"/>
    <col min="2" max="2" width="12.5" style="32" customWidth="1"/>
    <col min="3" max="3" width="33" style="32" customWidth="1"/>
    <col min="4" max="8" width="11.6640625" style="32" customWidth="1"/>
    <col min="9" max="9" width="46.6640625" style="32" customWidth="1"/>
    <col min="10" max="10" width="31.5" style="32" customWidth="1"/>
    <col min="11" max="11" width="9.1640625" style="32"/>
    <col min="12" max="14" width="10.6640625" style="32" customWidth="1"/>
    <col min="15" max="16384" width="9.1640625" style="32"/>
  </cols>
  <sheetData>
    <row r="1" spans="1:13" x14ac:dyDescent="0.2">
      <c r="A1" s="1" t="s">
        <v>3</v>
      </c>
    </row>
    <row r="2" spans="1:13" x14ac:dyDescent="0.2">
      <c r="A2" s="32" t="s">
        <v>2</v>
      </c>
    </row>
    <row r="5" spans="1:13" x14ac:dyDescent="0.2">
      <c r="A5" s="1" t="s">
        <v>4</v>
      </c>
    </row>
    <row r="6" spans="1:13" ht="9" customHeight="1" x14ac:dyDescent="0.2">
      <c r="A6" s="165" t="s">
        <v>5</v>
      </c>
      <c r="B6" s="165"/>
      <c r="C6" s="165"/>
      <c r="D6" s="165"/>
      <c r="E6" s="165"/>
      <c r="F6" s="165"/>
      <c r="G6" s="165"/>
      <c r="H6" s="165"/>
      <c r="I6" s="165"/>
      <c r="J6" s="165"/>
      <c r="K6" s="165"/>
      <c r="L6" s="165"/>
      <c r="M6" s="165"/>
    </row>
    <row r="7" spans="1:13" ht="9" customHeight="1" x14ac:dyDescent="0.2">
      <c r="A7" s="165"/>
      <c r="B7" s="165"/>
      <c r="C7" s="165"/>
      <c r="D7" s="165"/>
      <c r="E7" s="165"/>
      <c r="F7" s="165"/>
      <c r="G7" s="165"/>
      <c r="H7" s="165"/>
      <c r="I7" s="165"/>
      <c r="J7" s="165"/>
      <c r="K7" s="165"/>
      <c r="L7" s="165"/>
      <c r="M7" s="165"/>
    </row>
    <row r="8" spans="1:13" ht="9" customHeight="1" x14ac:dyDescent="0.2">
      <c r="A8" s="165"/>
      <c r="B8" s="165"/>
      <c r="C8" s="165"/>
      <c r="D8" s="165"/>
      <c r="E8" s="165"/>
      <c r="F8" s="165"/>
      <c r="G8" s="165"/>
      <c r="H8" s="165"/>
      <c r="I8" s="165"/>
      <c r="J8" s="165"/>
      <c r="K8" s="165"/>
      <c r="L8" s="165"/>
      <c r="M8" s="165"/>
    </row>
    <row r="9" spans="1:13" ht="9" customHeight="1" x14ac:dyDescent="0.2">
      <c r="A9" s="165"/>
      <c r="B9" s="165"/>
      <c r="C9" s="165"/>
      <c r="D9" s="165"/>
      <c r="E9" s="165"/>
      <c r="F9" s="165"/>
      <c r="G9" s="165"/>
      <c r="H9" s="165"/>
      <c r="I9" s="165"/>
      <c r="J9" s="165"/>
      <c r="K9" s="165"/>
      <c r="L9" s="165"/>
      <c r="M9" s="165"/>
    </row>
    <row r="10" spans="1:13" ht="6.75" customHeight="1" x14ac:dyDescent="0.2">
      <c r="A10" s="165" t="s">
        <v>6</v>
      </c>
      <c r="B10" s="165"/>
      <c r="C10" s="165"/>
      <c r="D10" s="165"/>
      <c r="E10" s="165"/>
      <c r="F10" s="165"/>
      <c r="G10" s="165"/>
      <c r="H10" s="165"/>
      <c r="I10" s="165"/>
      <c r="J10" s="165"/>
      <c r="K10" s="165"/>
      <c r="L10" s="165"/>
      <c r="M10" s="165"/>
    </row>
    <row r="11" spans="1:13" ht="6.75" customHeight="1" x14ac:dyDescent="0.2">
      <c r="A11" s="165"/>
      <c r="B11" s="165"/>
      <c r="C11" s="165"/>
      <c r="D11" s="165"/>
      <c r="E11" s="165"/>
      <c r="F11" s="165"/>
      <c r="G11" s="165"/>
      <c r="H11" s="165"/>
      <c r="I11" s="165"/>
      <c r="J11" s="165"/>
      <c r="K11" s="165"/>
      <c r="L11" s="165"/>
      <c r="M11" s="165"/>
    </row>
    <row r="12" spans="1:13" ht="6.75" customHeight="1" x14ac:dyDescent="0.2">
      <c r="A12" s="165"/>
      <c r="B12" s="165"/>
      <c r="C12" s="165"/>
      <c r="D12" s="165"/>
      <c r="E12" s="165"/>
      <c r="F12" s="165"/>
      <c r="G12" s="165"/>
      <c r="H12" s="165"/>
      <c r="I12" s="165"/>
      <c r="J12" s="165"/>
      <c r="K12" s="165"/>
      <c r="L12" s="165"/>
      <c r="M12" s="165"/>
    </row>
    <row r="13" spans="1:13" ht="6.75" customHeight="1" x14ac:dyDescent="0.2">
      <c r="A13" s="165"/>
      <c r="B13" s="165"/>
      <c r="C13" s="165"/>
      <c r="D13" s="165"/>
      <c r="E13" s="165"/>
      <c r="F13" s="165"/>
      <c r="G13" s="165"/>
      <c r="H13" s="165"/>
      <c r="I13" s="165"/>
      <c r="J13" s="165"/>
      <c r="K13" s="165"/>
      <c r="L13" s="165"/>
      <c r="M13" s="165"/>
    </row>
    <row r="14" spans="1:13" ht="8.25" customHeight="1" x14ac:dyDescent="0.2">
      <c r="A14" s="165" t="s">
        <v>7</v>
      </c>
      <c r="B14" s="165"/>
      <c r="C14" s="165"/>
      <c r="D14" s="165"/>
      <c r="E14" s="165"/>
      <c r="F14" s="165"/>
      <c r="G14" s="165"/>
      <c r="H14" s="165"/>
      <c r="I14" s="165"/>
      <c r="J14" s="165"/>
      <c r="K14" s="165"/>
      <c r="L14" s="165"/>
      <c r="M14" s="165"/>
    </row>
    <row r="15" spans="1:13" ht="8.25" customHeight="1" x14ac:dyDescent="0.2">
      <c r="A15" s="165"/>
      <c r="B15" s="165"/>
      <c r="C15" s="165"/>
      <c r="D15" s="165"/>
      <c r="E15" s="165"/>
      <c r="F15" s="165"/>
      <c r="G15" s="165"/>
      <c r="H15" s="165"/>
      <c r="I15" s="165"/>
      <c r="J15" s="165"/>
      <c r="K15" s="165"/>
      <c r="L15" s="165"/>
      <c r="M15" s="165"/>
    </row>
    <row r="16" spans="1:13" ht="8.25" customHeight="1" x14ac:dyDescent="0.2">
      <c r="A16" s="165"/>
      <c r="B16" s="165"/>
      <c r="C16" s="165"/>
      <c r="D16" s="165"/>
      <c r="E16" s="165"/>
      <c r="F16" s="165"/>
      <c r="G16" s="165"/>
      <c r="H16" s="165"/>
      <c r="I16" s="165"/>
      <c r="J16" s="165"/>
      <c r="K16" s="165"/>
      <c r="L16" s="165"/>
      <c r="M16" s="165"/>
    </row>
    <row r="17" spans="1:13" x14ac:dyDescent="0.2">
      <c r="A17" s="165" t="s">
        <v>8</v>
      </c>
      <c r="B17" s="165"/>
      <c r="C17" s="165"/>
      <c r="D17" s="165"/>
      <c r="E17" s="165"/>
      <c r="F17" s="165"/>
      <c r="G17" s="165"/>
      <c r="H17" s="165"/>
      <c r="I17" s="165"/>
      <c r="J17" s="165"/>
      <c r="K17" s="165"/>
      <c r="L17" s="165"/>
      <c r="M17" s="165"/>
    </row>
    <row r="18" spans="1:13" x14ac:dyDescent="0.2">
      <c r="A18" s="165"/>
      <c r="B18" s="165"/>
      <c r="C18" s="165"/>
      <c r="D18" s="165"/>
      <c r="E18" s="165"/>
      <c r="F18" s="165"/>
      <c r="G18" s="165"/>
      <c r="H18" s="165"/>
      <c r="I18" s="165"/>
      <c r="J18" s="165"/>
      <c r="K18" s="165"/>
      <c r="L18" s="165"/>
      <c r="M18" s="165"/>
    </row>
    <row r="19" spans="1:13" x14ac:dyDescent="0.2">
      <c r="A19" s="165"/>
      <c r="B19" s="165"/>
      <c r="C19" s="165"/>
      <c r="D19" s="165"/>
      <c r="E19" s="165"/>
      <c r="F19" s="165"/>
      <c r="G19" s="165"/>
      <c r="H19" s="165"/>
      <c r="I19" s="165"/>
      <c r="J19" s="165"/>
      <c r="K19" s="165"/>
      <c r="L19" s="165"/>
      <c r="M19" s="165"/>
    </row>
    <row r="20" spans="1:13" ht="9" customHeight="1" x14ac:dyDescent="0.2">
      <c r="A20" s="165"/>
      <c r="B20" s="165"/>
      <c r="C20" s="165"/>
      <c r="D20" s="165"/>
      <c r="E20" s="165"/>
      <c r="F20" s="165"/>
      <c r="G20" s="165"/>
      <c r="H20" s="165"/>
      <c r="I20" s="165"/>
      <c r="J20" s="165"/>
      <c r="K20" s="165"/>
      <c r="L20" s="165"/>
      <c r="M20" s="165"/>
    </row>
    <row r="21" spans="1:13" x14ac:dyDescent="0.2">
      <c r="A21" s="165"/>
      <c r="B21" s="165"/>
      <c r="C21" s="165"/>
      <c r="D21" s="165"/>
      <c r="E21" s="165"/>
      <c r="F21" s="165"/>
      <c r="G21" s="165"/>
      <c r="H21" s="165"/>
      <c r="I21" s="165"/>
      <c r="J21" s="165"/>
      <c r="K21" s="165"/>
      <c r="L21" s="165"/>
      <c r="M21" s="165"/>
    </row>
    <row r="22" spans="1:13" ht="8.25" customHeight="1" x14ac:dyDescent="0.2">
      <c r="A22" s="165" t="s">
        <v>9</v>
      </c>
      <c r="B22" s="165"/>
      <c r="C22" s="165"/>
      <c r="D22" s="165"/>
      <c r="E22" s="165"/>
      <c r="F22" s="165"/>
      <c r="G22" s="165"/>
      <c r="H22" s="165"/>
      <c r="I22" s="165"/>
      <c r="J22" s="165"/>
      <c r="K22" s="165"/>
      <c r="L22" s="165"/>
      <c r="M22" s="165"/>
    </row>
    <row r="23" spans="1:13" ht="8.25" customHeight="1" x14ac:dyDescent="0.2">
      <c r="A23" s="165"/>
      <c r="B23" s="165"/>
      <c r="C23" s="165"/>
      <c r="D23" s="165"/>
      <c r="E23" s="165"/>
      <c r="F23" s="165"/>
      <c r="G23" s="165"/>
      <c r="H23" s="165"/>
      <c r="I23" s="165"/>
      <c r="J23" s="165"/>
      <c r="K23" s="165"/>
      <c r="L23" s="165"/>
      <c r="M23" s="165"/>
    </row>
    <row r="24" spans="1:13" ht="8.25" customHeight="1" x14ac:dyDescent="0.2">
      <c r="A24" s="165"/>
      <c r="B24" s="165"/>
      <c r="C24" s="165"/>
      <c r="D24" s="165"/>
      <c r="E24" s="165"/>
      <c r="F24" s="165"/>
      <c r="G24" s="165"/>
      <c r="H24" s="165"/>
      <c r="I24" s="165"/>
      <c r="J24" s="165"/>
      <c r="K24" s="165"/>
      <c r="L24" s="165"/>
      <c r="M24" s="165"/>
    </row>
    <row r="25" spans="1:13" ht="8.25" customHeight="1" x14ac:dyDescent="0.2">
      <c r="A25" s="165"/>
      <c r="B25" s="165"/>
      <c r="C25" s="165"/>
      <c r="D25" s="165"/>
      <c r="E25" s="165"/>
      <c r="F25" s="165"/>
      <c r="G25" s="165"/>
      <c r="H25" s="165"/>
      <c r="I25" s="165"/>
      <c r="J25" s="165"/>
      <c r="K25" s="165"/>
      <c r="L25" s="165"/>
      <c r="M25" s="165"/>
    </row>
    <row r="26" spans="1:13" ht="8.25" customHeight="1" x14ac:dyDescent="0.2">
      <c r="A26" s="165"/>
      <c r="B26" s="165"/>
      <c r="C26" s="165"/>
      <c r="D26" s="165"/>
      <c r="E26" s="165"/>
      <c r="F26" s="165"/>
      <c r="G26" s="165"/>
      <c r="H26" s="165"/>
      <c r="I26" s="165"/>
      <c r="J26" s="165"/>
      <c r="K26" s="165"/>
      <c r="L26" s="165"/>
      <c r="M26" s="165"/>
    </row>
    <row r="29" spans="1:13" x14ac:dyDescent="0.2">
      <c r="A29" s="1" t="s">
        <v>10</v>
      </c>
    </row>
    <row r="31" spans="1:13" x14ac:dyDescent="0.2">
      <c r="A31" s="32" t="s">
        <v>11</v>
      </c>
    </row>
    <row r="33" spans="1:11" x14ac:dyDescent="0.2">
      <c r="A33" s="165" t="s">
        <v>12</v>
      </c>
      <c r="B33" s="165"/>
      <c r="C33" s="165"/>
      <c r="D33" s="165"/>
      <c r="E33" s="165"/>
      <c r="F33" s="165"/>
      <c r="G33" s="165"/>
      <c r="H33" s="165"/>
      <c r="I33" s="165"/>
      <c r="J33" s="165"/>
      <c r="K33" s="165"/>
    </row>
    <row r="34" spans="1:11" x14ac:dyDescent="0.2">
      <c r="A34" s="165"/>
      <c r="B34" s="165"/>
      <c r="C34" s="165"/>
      <c r="D34" s="165"/>
      <c r="E34" s="165"/>
      <c r="F34" s="165"/>
      <c r="G34" s="165"/>
      <c r="H34" s="165"/>
      <c r="I34" s="165"/>
      <c r="J34" s="165"/>
      <c r="K34" s="165"/>
    </row>
    <row r="35" spans="1:11" x14ac:dyDescent="0.2">
      <c r="A35" s="165"/>
      <c r="B35" s="165"/>
      <c r="C35" s="165"/>
      <c r="D35" s="165"/>
      <c r="E35" s="165"/>
      <c r="F35" s="165"/>
      <c r="G35" s="165"/>
      <c r="H35" s="165"/>
      <c r="I35" s="165"/>
      <c r="J35" s="165"/>
      <c r="K35" s="165"/>
    </row>
    <row r="36" spans="1:11" x14ac:dyDescent="0.2">
      <c r="A36" s="165"/>
      <c r="B36" s="165"/>
      <c r="C36" s="165"/>
      <c r="D36" s="165"/>
      <c r="E36" s="165"/>
      <c r="F36" s="165"/>
      <c r="G36" s="165"/>
      <c r="H36" s="165"/>
      <c r="I36" s="165"/>
      <c r="J36" s="165"/>
      <c r="K36" s="165"/>
    </row>
    <row r="37" spans="1:11" x14ac:dyDescent="0.2">
      <c r="A37" s="165"/>
      <c r="B37" s="165"/>
      <c r="C37" s="165"/>
      <c r="D37" s="165"/>
      <c r="E37" s="165"/>
      <c r="F37" s="165"/>
      <c r="G37" s="165"/>
      <c r="H37" s="165"/>
      <c r="I37" s="165"/>
      <c r="J37" s="165"/>
      <c r="K37" s="165"/>
    </row>
    <row r="39" spans="1:11" x14ac:dyDescent="0.2">
      <c r="A39" s="1" t="s">
        <v>13</v>
      </c>
    </row>
    <row r="40" spans="1:11" x14ac:dyDescent="0.2">
      <c r="A40" s="1"/>
    </row>
    <row r="41" spans="1:11" x14ac:dyDescent="0.2">
      <c r="A41" s="165" t="s">
        <v>12</v>
      </c>
      <c r="B41" s="165"/>
      <c r="C41" s="165"/>
      <c r="D41" s="165"/>
      <c r="E41" s="165"/>
      <c r="F41" s="165"/>
      <c r="G41" s="165"/>
      <c r="H41" s="165"/>
      <c r="I41" s="165"/>
      <c r="J41" s="165"/>
    </row>
    <row r="42" spans="1:11" x14ac:dyDescent="0.2">
      <c r="A42" s="165"/>
      <c r="B42" s="165"/>
      <c r="C42" s="165"/>
      <c r="D42" s="165"/>
      <c r="E42" s="165"/>
      <c r="F42" s="165"/>
      <c r="G42" s="165"/>
      <c r="H42" s="165"/>
      <c r="I42" s="165"/>
      <c r="J42" s="165"/>
    </row>
    <row r="43" spans="1:11" x14ac:dyDescent="0.2">
      <c r="A43" s="165"/>
      <c r="B43" s="165"/>
      <c r="C43" s="165"/>
      <c r="D43" s="165"/>
      <c r="E43" s="165"/>
      <c r="F43" s="165"/>
      <c r="G43" s="165"/>
      <c r="H43" s="165"/>
      <c r="I43" s="165"/>
      <c r="J43" s="165"/>
    </row>
    <row r="44" spans="1:11" ht="13.5" thickBot="1" x14ac:dyDescent="0.25"/>
    <row r="45" spans="1:11" x14ac:dyDescent="0.2">
      <c r="B45" s="2"/>
      <c r="C45" s="3"/>
      <c r="D45" s="176" t="s">
        <v>14</v>
      </c>
      <c r="E45" s="177"/>
      <c r="F45" s="177"/>
      <c r="G45" s="177"/>
      <c r="H45" s="178"/>
      <c r="I45" s="3"/>
      <c r="J45" s="3"/>
    </row>
    <row r="46" spans="1:11" ht="13.5" thickBot="1" x14ac:dyDescent="0.25">
      <c r="B46" s="33"/>
      <c r="C46" s="34"/>
      <c r="D46" s="179"/>
      <c r="E46" s="180"/>
      <c r="F46" s="180"/>
      <c r="G46" s="180"/>
      <c r="H46" s="181"/>
      <c r="I46" s="34"/>
      <c r="J46" s="34"/>
    </row>
    <row r="47" spans="1:11" ht="13.5" thickBot="1" x14ac:dyDescent="0.25">
      <c r="B47" s="4" t="s">
        <v>15</v>
      </c>
      <c r="C47" s="5" t="s">
        <v>16</v>
      </c>
      <c r="D47" s="6">
        <v>2015</v>
      </c>
      <c r="E47" s="6">
        <v>2016</v>
      </c>
      <c r="F47" s="6">
        <v>2017</v>
      </c>
      <c r="G47" s="6">
        <v>2018</v>
      </c>
      <c r="H47" s="6">
        <v>2019</v>
      </c>
      <c r="I47" s="55" t="s">
        <v>17</v>
      </c>
      <c r="J47" s="6" t="s">
        <v>18</v>
      </c>
    </row>
    <row r="48" spans="1:11" ht="141" customHeight="1" thickBot="1" x14ac:dyDescent="0.25">
      <c r="B48" s="49">
        <v>1</v>
      </c>
      <c r="C48" s="49" t="s">
        <v>19</v>
      </c>
      <c r="D48" s="49"/>
      <c r="E48" s="49"/>
      <c r="F48" s="49"/>
      <c r="G48" s="49"/>
      <c r="H48" s="49"/>
      <c r="I48" s="49" t="s">
        <v>20</v>
      </c>
      <c r="J48" s="49"/>
    </row>
    <row r="49" spans="1:10" ht="26.25" thickBot="1" x14ac:dyDescent="0.25">
      <c r="B49" s="156">
        <v>2</v>
      </c>
      <c r="C49" s="236" t="s">
        <v>22</v>
      </c>
      <c r="D49" s="236"/>
      <c r="E49" s="236"/>
      <c r="F49" s="236"/>
      <c r="G49" s="236"/>
      <c r="H49" s="172"/>
      <c r="I49" s="7" t="s">
        <v>23</v>
      </c>
      <c r="J49" s="149"/>
    </row>
    <row r="50" spans="1:10" ht="39" thickBot="1" x14ac:dyDescent="0.25">
      <c r="B50" s="158"/>
      <c r="C50" s="173"/>
      <c r="D50" s="173"/>
      <c r="E50" s="173"/>
      <c r="F50" s="173"/>
      <c r="G50" s="173"/>
      <c r="H50" s="242"/>
      <c r="I50" s="7" t="s">
        <v>25</v>
      </c>
      <c r="J50" s="151"/>
    </row>
    <row r="51" spans="1:10" ht="38.25" customHeight="1" thickBot="1" x14ac:dyDescent="0.25">
      <c r="B51" s="156">
        <v>3</v>
      </c>
      <c r="C51" s="159" t="s">
        <v>26</v>
      </c>
      <c r="D51" s="236"/>
      <c r="E51" s="236"/>
      <c r="F51" s="236"/>
      <c r="G51" s="236"/>
      <c r="H51" s="172"/>
      <c r="I51" s="7" t="s">
        <v>27</v>
      </c>
      <c r="J51" s="149"/>
    </row>
    <row r="52" spans="1:10" ht="26.25" thickBot="1" x14ac:dyDescent="0.25">
      <c r="B52" s="157"/>
      <c r="C52" s="160"/>
      <c r="D52" s="237"/>
      <c r="E52" s="237"/>
      <c r="F52" s="237"/>
      <c r="G52" s="237"/>
      <c r="H52" s="241"/>
      <c r="I52" s="7" t="s">
        <v>28</v>
      </c>
      <c r="J52" s="150"/>
    </row>
    <row r="53" spans="1:10" ht="13.5" thickBot="1" x14ac:dyDescent="0.25">
      <c r="B53" s="158"/>
      <c r="C53" s="161"/>
      <c r="D53" s="173"/>
      <c r="E53" s="173"/>
      <c r="F53" s="173"/>
      <c r="G53" s="173"/>
      <c r="H53" s="242"/>
      <c r="I53" s="7" t="s">
        <v>29</v>
      </c>
      <c r="J53" s="151"/>
    </row>
    <row r="54" spans="1:10" ht="39" thickBot="1" x14ac:dyDescent="0.25">
      <c r="B54" s="46">
        <v>4</v>
      </c>
      <c r="C54" s="45" t="s">
        <v>30</v>
      </c>
      <c r="D54" s="45"/>
      <c r="E54" s="45"/>
      <c r="F54" s="45"/>
      <c r="G54" s="45"/>
      <c r="H54" s="45"/>
      <c r="I54" s="48" t="s">
        <v>32</v>
      </c>
      <c r="J54" s="45"/>
    </row>
    <row r="55" spans="1:10" ht="51.75" thickBot="1" x14ac:dyDescent="0.25">
      <c r="B55" s="156">
        <v>5</v>
      </c>
      <c r="C55" s="236" t="s">
        <v>34</v>
      </c>
      <c r="D55" s="236"/>
      <c r="E55" s="236"/>
      <c r="F55" s="236"/>
      <c r="G55" s="236"/>
      <c r="H55" s="172"/>
      <c r="I55" s="7" t="s">
        <v>35</v>
      </c>
      <c r="J55" s="149"/>
    </row>
    <row r="56" spans="1:10" ht="51.75" thickBot="1" x14ac:dyDescent="0.25">
      <c r="B56" s="157"/>
      <c r="C56" s="237"/>
      <c r="D56" s="237"/>
      <c r="E56" s="237"/>
      <c r="F56" s="237"/>
      <c r="G56" s="237"/>
      <c r="H56" s="241"/>
      <c r="I56" s="7" t="s">
        <v>36</v>
      </c>
      <c r="J56" s="150"/>
    </row>
    <row r="57" spans="1:10" ht="51.75" thickBot="1" x14ac:dyDescent="0.25">
      <c r="B57" s="8">
        <v>6</v>
      </c>
      <c r="C57" s="9" t="s">
        <v>37</v>
      </c>
      <c r="D57" s="9"/>
      <c r="E57" s="9"/>
      <c r="F57" s="9"/>
      <c r="G57" s="9"/>
      <c r="H57" s="9"/>
      <c r="I57" s="10" t="s">
        <v>38</v>
      </c>
      <c r="J57" s="9"/>
    </row>
    <row r="61" spans="1:10" x14ac:dyDescent="0.2">
      <c r="A61" s="1" t="s">
        <v>39</v>
      </c>
    </row>
    <row r="63" spans="1:10" x14ac:dyDescent="0.2">
      <c r="A63" s="1" t="s">
        <v>40</v>
      </c>
    </row>
    <row r="65" spans="1:10" ht="13.5" thickBot="1" x14ac:dyDescent="0.25"/>
    <row r="66" spans="1:10" x14ac:dyDescent="0.2">
      <c r="A66" s="2"/>
      <c r="B66" s="3"/>
      <c r="C66" s="3"/>
      <c r="D66" s="176" t="s">
        <v>14</v>
      </c>
      <c r="E66" s="177"/>
      <c r="F66" s="177"/>
      <c r="G66" s="177"/>
      <c r="H66" s="178"/>
      <c r="I66" s="3"/>
      <c r="J66" s="3"/>
    </row>
    <row r="67" spans="1:10" ht="13.5" thickBot="1" x14ac:dyDescent="0.25">
      <c r="A67" s="33"/>
      <c r="B67" s="34"/>
      <c r="C67" s="34"/>
      <c r="D67" s="179"/>
      <c r="E67" s="180"/>
      <c r="F67" s="180"/>
      <c r="G67" s="180"/>
      <c r="H67" s="181"/>
      <c r="I67" s="34"/>
      <c r="J67" s="34"/>
    </row>
    <row r="68" spans="1:10" ht="13.5" thickBot="1" x14ac:dyDescent="0.25">
      <c r="A68" s="11" t="s">
        <v>41</v>
      </c>
      <c r="B68" s="55" t="s">
        <v>15</v>
      </c>
      <c r="C68" s="12" t="s">
        <v>42</v>
      </c>
      <c r="D68" s="6">
        <v>2015</v>
      </c>
      <c r="E68" s="6">
        <v>2016</v>
      </c>
      <c r="F68" s="6">
        <v>2017</v>
      </c>
      <c r="G68" s="6">
        <v>2018</v>
      </c>
      <c r="H68" s="6">
        <v>2019</v>
      </c>
      <c r="I68" s="55" t="s">
        <v>17</v>
      </c>
      <c r="J68" s="6" t="s">
        <v>18</v>
      </c>
    </row>
    <row r="69" spans="1:10" ht="36.75" customHeight="1" thickBot="1" x14ac:dyDescent="0.25">
      <c r="A69" s="182" t="s">
        <v>43</v>
      </c>
      <c r="B69" s="49" t="s">
        <v>44</v>
      </c>
      <c r="C69" s="48" t="s">
        <v>45</v>
      </c>
      <c r="D69" s="49"/>
      <c r="E69" s="49"/>
      <c r="F69" s="49"/>
      <c r="G69" s="49"/>
      <c r="H69" s="49"/>
      <c r="I69" s="48" t="s">
        <v>46</v>
      </c>
      <c r="J69" s="49"/>
    </row>
    <row r="70" spans="1:10" ht="39" thickBot="1" x14ac:dyDescent="0.25">
      <c r="A70" s="183"/>
      <c r="B70" s="49" t="s">
        <v>47</v>
      </c>
      <c r="C70" s="13" t="s">
        <v>48</v>
      </c>
      <c r="D70" s="49"/>
      <c r="E70" s="49"/>
      <c r="F70" s="49"/>
      <c r="G70" s="49"/>
      <c r="H70" s="49"/>
      <c r="I70" s="13" t="s">
        <v>46</v>
      </c>
      <c r="J70" s="49"/>
    </row>
    <row r="71" spans="1:10" ht="77.25" thickBot="1" x14ac:dyDescent="0.25">
      <c r="A71" s="184" t="s">
        <v>49</v>
      </c>
      <c r="B71" s="49" t="s">
        <v>50</v>
      </c>
      <c r="C71" s="13" t="s">
        <v>51</v>
      </c>
      <c r="D71" s="49"/>
      <c r="E71" s="49"/>
      <c r="F71" s="49"/>
      <c r="G71" s="49"/>
      <c r="H71" s="49"/>
      <c r="I71" s="49" t="s">
        <v>52</v>
      </c>
      <c r="J71" s="49"/>
    </row>
    <row r="72" spans="1:10" ht="78" x14ac:dyDescent="0.2">
      <c r="A72" s="185"/>
      <c r="B72" s="49" t="s">
        <v>54</v>
      </c>
      <c r="C72" s="13" t="s">
        <v>55</v>
      </c>
      <c r="D72" s="49"/>
      <c r="E72" s="49"/>
      <c r="F72" s="49"/>
      <c r="G72" s="49"/>
      <c r="H72" s="49"/>
      <c r="I72" s="49" t="s">
        <v>52</v>
      </c>
      <c r="J72" s="49"/>
    </row>
    <row r="73" spans="1:10" ht="25.5" x14ac:dyDescent="0.2">
      <c r="A73" s="156" t="s">
        <v>56</v>
      </c>
      <c r="B73" s="49" t="s">
        <v>57</v>
      </c>
      <c r="C73" s="13" t="s">
        <v>58</v>
      </c>
      <c r="D73" s="49">
        <v>0</v>
      </c>
      <c r="E73" s="49">
        <v>293092.08</v>
      </c>
      <c r="F73" s="49">
        <v>20203.169999999998</v>
      </c>
      <c r="G73" s="49">
        <v>0</v>
      </c>
      <c r="H73" s="49">
        <v>0</v>
      </c>
      <c r="I73" s="13" t="s">
        <v>59</v>
      </c>
      <c r="J73" s="49" t="s">
        <v>325</v>
      </c>
    </row>
    <row r="74" spans="1:10" ht="38.25" x14ac:dyDescent="0.2">
      <c r="A74" s="157"/>
      <c r="B74" s="49" t="s">
        <v>60</v>
      </c>
      <c r="C74" s="13" t="s">
        <v>61</v>
      </c>
      <c r="D74" s="49">
        <v>0</v>
      </c>
      <c r="E74" s="49">
        <f>E73/424.18</f>
        <v>690.96157291715781</v>
      </c>
      <c r="F74" s="49">
        <f>F73/1104.41</f>
        <v>18.293179163535278</v>
      </c>
      <c r="G74" s="49">
        <v>0</v>
      </c>
      <c r="H74" s="49">
        <v>0</v>
      </c>
      <c r="I74" s="13" t="s">
        <v>62</v>
      </c>
      <c r="J74" s="49" t="s">
        <v>326</v>
      </c>
    </row>
    <row r="75" spans="1:10" ht="38.25" x14ac:dyDescent="0.2">
      <c r="A75" s="157"/>
      <c r="B75" s="49" t="s">
        <v>64</v>
      </c>
      <c r="C75" s="13" t="s">
        <v>65</v>
      </c>
      <c r="D75" s="49">
        <v>0</v>
      </c>
      <c r="E75" s="49">
        <v>0</v>
      </c>
      <c r="F75" s="49">
        <v>0</v>
      </c>
      <c r="G75" s="49">
        <v>0</v>
      </c>
      <c r="H75" s="49">
        <v>0</v>
      </c>
      <c r="I75" s="49" t="s">
        <v>66</v>
      </c>
      <c r="J75" s="49" t="s">
        <v>327</v>
      </c>
    </row>
    <row r="76" spans="1:10" ht="25.5" x14ac:dyDescent="0.2">
      <c r="A76" s="14" t="s">
        <v>67</v>
      </c>
      <c r="B76" s="15" t="s">
        <v>68</v>
      </c>
      <c r="C76" s="15" t="s">
        <v>69</v>
      </c>
      <c r="D76" s="15"/>
      <c r="E76" s="15"/>
      <c r="F76" s="15"/>
      <c r="G76" s="15"/>
      <c r="H76" s="15"/>
      <c r="I76" s="15" t="s">
        <v>70</v>
      </c>
      <c r="J76" s="45"/>
    </row>
    <row r="77" spans="1:10" ht="51.75" thickBot="1" x14ac:dyDescent="0.25">
      <c r="A77" s="156" t="s">
        <v>71</v>
      </c>
      <c r="B77" s="49" t="s">
        <v>72</v>
      </c>
      <c r="C77" s="49" t="s">
        <v>73</v>
      </c>
      <c r="D77" s="49"/>
      <c r="E77" s="49"/>
      <c r="F77" s="49"/>
      <c r="G77" s="49"/>
      <c r="H77" s="49"/>
      <c r="I77" s="9" t="s">
        <v>74</v>
      </c>
      <c r="J77" s="49"/>
    </row>
    <row r="78" spans="1:10" ht="39" thickBot="1" x14ac:dyDescent="0.25">
      <c r="A78" s="157"/>
      <c r="B78" s="49" t="s">
        <v>76</v>
      </c>
      <c r="C78" s="49" t="s">
        <v>77</v>
      </c>
      <c r="D78" s="49"/>
      <c r="E78" s="49"/>
      <c r="F78" s="49"/>
      <c r="G78" s="49"/>
      <c r="H78" s="49"/>
      <c r="I78" s="10" t="s">
        <v>78</v>
      </c>
      <c r="J78" s="49"/>
    </row>
    <row r="79" spans="1:10" ht="39" thickBot="1" x14ac:dyDescent="0.25">
      <c r="A79" s="157"/>
      <c r="B79" s="49" t="s">
        <v>79</v>
      </c>
      <c r="C79" s="49" t="s">
        <v>80</v>
      </c>
      <c r="D79" s="49"/>
      <c r="E79" s="49"/>
      <c r="F79" s="49"/>
      <c r="G79" s="49"/>
      <c r="H79" s="49"/>
      <c r="I79" s="16" t="s">
        <v>81</v>
      </c>
      <c r="J79" s="49"/>
    </row>
    <row r="80" spans="1:10" ht="39" thickBot="1" x14ac:dyDescent="0.25">
      <c r="A80" s="157"/>
      <c r="B80" s="49" t="s">
        <v>82</v>
      </c>
      <c r="C80" s="49" t="s">
        <v>83</v>
      </c>
      <c r="D80" s="49"/>
      <c r="E80" s="49"/>
      <c r="F80" s="49"/>
      <c r="G80" s="49"/>
      <c r="H80" s="49"/>
      <c r="I80" s="16" t="s">
        <v>84</v>
      </c>
      <c r="J80" s="49"/>
    </row>
    <row r="81" spans="1:10" ht="39" thickBot="1" x14ac:dyDescent="0.25">
      <c r="A81" s="157"/>
      <c r="B81" s="49" t="s">
        <v>85</v>
      </c>
      <c r="C81" s="9" t="s">
        <v>86</v>
      </c>
      <c r="D81" s="49"/>
      <c r="E81" s="49"/>
      <c r="F81" s="49"/>
      <c r="G81" s="49"/>
      <c r="H81" s="49"/>
      <c r="I81" s="17" t="s">
        <v>87</v>
      </c>
      <c r="J81" s="49"/>
    </row>
    <row r="82" spans="1:10" ht="39" thickBot="1" x14ac:dyDescent="0.25">
      <c r="A82" s="157"/>
      <c r="B82" s="49" t="s">
        <v>88</v>
      </c>
      <c r="C82" s="48" t="s">
        <v>89</v>
      </c>
      <c r="D82" s="49"/>
      <c r="E82" s="49"/>
      <c r="F82" s="49"/>
      <c r="G82" s="49"/>
      <c r="H82" s="49"/>
      <c r="I82" s="9" t="s">
        <v>90</v>
      </c>
      <c r="J82" s="49"/>
    </row>
    <row r="83" spans="1:10" ht="39" thickBot="1" x14ac:dyDescent="0.25">
      <c r="A83" s="157"/>
      <c r="B83" s="49" t="s">
        <v>91</v>
      </c>
      <c r="C83" s="49" t="s">
        <v>92</v>
      </c>
      <c r="D83" s="49"/>
      <c r="E83" s="49"/>
      <c r="F83" s="49"/>
      <c r="G83" s="49"/>
      <c r="H83" s="49"/>
      <c r="I83" s="16" t="s">
        <v>93</v>
      </c>
      <c r="J83" s="49"/>
    </row>
    <row r="84" spans="1:10" ht="51.75" thickBot="1" x14ac:dyDescent="0.25">
      <c r="A84" s="157"/>
      <c r="B84" s="49" t="s">
        <v>94</v>
      </c>
      <c r="C84" s="49" t="s">
        <v>95</v>
      </c>
      <c r="D84" s="49"/>
      <c r="E84" s="49"/>
      <c r="F84" s="49"/>
      <c r="G84" s="49"/>
      <c r="H84" s="49"/>
      <c r="I84" s="16" t="s">
        <v>96</v>
      </c>
      <c r="J84" s="49"/>
    </row>
    <row r="85" spans="1:10" ht="51.75" thickBot="1" x14ac:dyDescent="0.25">
      <c r="A85" s="157"/>
      <c r="B85" s="49" t="s">
        <v>97</v>
      </c>
      <c r="C85" s="49" t="s">
        <v>98</v>
      </c>
      <c r="D85" s="49"/>
      <c r="E85" s="49"/>
      <c r="F85" s="49"/>
      <c r="G85" s="49"/>
      <c r="H85" s="49"/>
      <c r="I85" s="10" t="s">
        <v>99</v>
      </c>
      <c r="J85" s="49"/>
    </row>
    <row r="86" spans="1:10" ht="51.75" thickBot="1" x14ac:dyDescent="0.25">
      <c r="A86" s="157"/>
      <c r="B86" s="49" t="s">
        <v>100</v>
      </c>
      <c r="C86" s="49" t="s">
        <v>101</v>
      </c>
      <c r="D86" s="49"/>
      <c r="E86" s="49"/>
      <c r="F86" s="49"/>
      <c r="G86" s="49"/>
      <c r="H86" s="49"/>
      <c r="I86" s="48" t="s">
        <v>102</v>
      </c>
      <c r="J86" s="49"/>
    </row>
    <row r="87" spans="1:10" ht="39" thickBot="1" x14ac:dyDescent="0.25">
      <c r="A87" s="157"/>
      <c r="B87" s="49" t="s">
        <v>103</v>
      </c>
      <c r="C87" s="49" t="s">
        <v>104</v>
      </c>
      <c r="D87" s="49"/>
      <c r="E87" s="49"/>
      <c r="F87" s="49"/>
      <c r="G87" s="49"/>
      <c r="H87" s="49"/>
      <c r="I87" s="18" t="s">
        <v>105</v>
      </c>
      <c r="J87" s="49"/>
    </row>
    <row r="88" spans="1:10" ht="51.75" thickBot="1" x14ac:dyDescent="0.25">
      <c r="A88" s="157"/>
      <c r="B88" s="49" t="s">
        <v>106</v>
      </c>
      <c r="C88" s="49" t="s">
        <v>107</v>
      </c>
      <c r="D88" s="49"/>
      <c r="E88" s="49"/>
      <c r="F88" s="49"/>
      <c r="G88" s="49"/>
      <c r="H88" s="49"/>
      <c r="I88" s="48" t="s">
        <v>108</v>
      </c>
      <c r="J88" s="49"/>
    </row>
    <row r="89" spans="1:10" ht="39" thickBot="1" x14ac:dyDescent="0.25">
      <c r="A89" s="239" t="s">
        <v>109</v>
      </c>
      <c r="B89" s="49" t="s">
        <v>110</v>
      </c>
      <c r="C89" s="9" t="s">
        <v>111</v>
      </c>
      <c r="D89" s="49"/>
      <c r="E89" s="49"/>
      <c r="F89" s="49"/>
      <c r="G89" s="49"/>
      <c r="H89" s="49"/>
      <c r="I89" s="49" t="s">
        <v>112</v>
      </c>
      <c r="J89" s="49"/>
    </row>
    <row r="90" spans="1:10" ht="39" thickBot="1" x14ac:dyDescent="0.25">
      <c r="A90" s="240"/>
      <c r="B90" s="49" t="s">
        <v>113</v>
      </c>
      <c r="C90" s="10" t="s">
        <v>114</v>
      </c>
      <c r="D90" s="49"/>
      <c r="E90" s="49"/>
      <c r="F90" s="49"/>
      <c r="G90" s="49"/>
      <c r="H90" s="49"/>
      <c r="I90" s="49" t="s">
        <v>115</v>
      </c>
      <c r="J90" s="49"/>
    </row>
    <row r="91" spans="1:10" ht="26.25" thickBot="1" x14ac:dyDescent="0.25">
      <c r="A91" s="240"/>
      <c r="B91" s="49" t="s">
        <v>116</v>
      </c>
      <c r="C91" s="10" t="s">
        <v>117</v>
      </c>
      <c r="D91" s="49"/>
      <c r="E91" s="49"/>
      <c r="F91" s="49"/>
      <c r="G91" s="49"/>
      <c r="H91" s="49"/>
      <c r="I91" s="9" t="s">
        <v>118</v>
      </c>
      <c r="J91" s="49"/>
    </row>
    <row r="92" spans="1:10" ht="26.25" thickBot="1" x14ac:dyDescent="0.25">
      <c r="A92" s="240"/>
      <c r="B92" s="49" t="s">
        <v>119</v>
      </c>
      <c r="C92" s="48" t="s">
        <v>120</v>
      </c>
      <c r="D92" s="49"/>
      <c r="E92" s="49"/>
      <c r="F92" s="49"/>
      <c r="G92" s="49"/>
      <c r="H92" s="49"/>
      <c r="I92" s="10" t="s">
        <v>121</v>
      </c>
      <c r="J92" s="49"/>
    </row>
    <row r="93" spans="1:10" ht="26.25" thickBot="1" x14ac:dyDescent="0.25">
      <c r="A93" s="236" t="s">
        <v>122</v>
      </c>
      <c r="B93" s="49" t="s">
        <v>123</v>
      </c>
      <c r="C93" s="49" t="s">
        <v>124</v>
      </c>
      <c r="D93" s="49"/>
      <c r="E93" s="49"/>
      <c r="F93" s="49"/>
      <c r="G93" s="49"/>
      <c r="H93" s="49"/>
      <c r="I93" s="10" t="s">
        <v>125</v>
      </c>
      <c r="J93" s="49"/>
    </row>
    <row r="94" spans="1:10" ht="26.25" thickBot="1" x14ac:dyDescent="0.25">
      <c r="A94" s="237"/>
      <c r="B94" s="49" t="s">
        <v>127</v>
      </c>
      <c r="C94" s="49" t="s">
        <v>128</v>
      </c>
      <c r="D94" s="49"/>
      <c r="E94" s="49"/>
      <c r="F94" s="49"/>
      <c r="G94" s="49"/>
      <c r="H94" s="49"/>
      <c r="I94" s="48" t="s">
        <v>129</v>
      </c>
      <c r="J94" s="49"/>
    </row>
    <row r="95" spans="1:10" ht="39" thickBot="1" x14ac:dyDescent="0.25">
      <c r="A95" s="236" t="s">
        <v>130</v>
      </c>
      <c r="B95" s="49" t="s">
        <v>131</v>
      </c>
      <c r="C95" s="49" t="s">
        <v>132</v>
      </c>
      <c r="D95" s="49"/>
      <c r="E95" s="49"/>
      <c r="F95" s="49"/>
      <c r="G95" s="49"/>
      <c r="H95" s="49"/>
      <c r="I95" s="9" t="s">
        <v>133</v>
      </c>
      <c r="J95" s="49"/>
    </row>
    <row r="96" spans="1:10" ht="51.75" thickBot="1" x14ac:dyDescent="0.25">
      <c r="A96" s="238"/>
      <c r="B96" s="9" t="s">
        <v>134</v>
      </c>
      <c r="C96" s="9" t="s">
        <v>135</v>
      </c>
      <c r="D96" s="9"/>
      <c r="E96" s="9"/>
      <c r="F96" s="9"/>
      <c r="G96" s="9"/>
      <c r="H96" s="9"/>
      <c r="I96" s="19" t="s">
        <v>136</v>
      </c>
      <c r="J96" s="9"/>
    </row>
    <row r="99" spans="1:9" x14ac:dyDescent="0.2">
      <c r="A99" s="1" t="s">
        <v>137</v>
      </c>
    </row>
    <row r="101" spans="1:9" x14ac:dyDescent="0.2">
      <c r="A101" s="1" t="s">
        <v>4</v>
      </c>
    </row>
    <row r="102" spans="1:9" x14ac:dyDescent="0.2">
      <c r="A102" s="165" t="s">
        <v>138</v>
      </c>
      <c r="B102" s="165"/>
      <c r="C102" s="165"/>
      <c r="D102" s="165"/>
      <c r="E102" s="165"/>
      <c r="F102" s="165"/>
      <c r="G102" s="165"/>
      <c r="H102" s="165"/>
      <c r="I102" s="165"/>
    </row>
    <row r="103" spans="1:9" x14ac:dyDescent="0.2">
      <c r="A103" s="165"/>
      <c r="B103" s="165"/>
      <c r="C103" s="165"/>
      <c r="D103" s="165"/>
      <c r="E103" s="165"/>
      <c r="F103" s="165"/>
      <c r="G103" s="165"/>
      <c r="H103" s="165"/>
      <c r="I103" s="165"/>
    </row>
    <row r="104" spans="1:9" x14ac:dyDescent="0.2">
      <c r="A104" s="165"/>
      <c r="B104" s="165"/>
      <c r="C104" s="165"/>
      <c r="D104" s="165"/>
      <c r="E104" s="165"/>
      <c r="F104" s="165"/>
      <c r="G104" s="165"/>
      <c r="H104" s="165"/>
      <c r="I104" s="165"/>
    </row>
    <row r="105" spans="1:9" x14ac:dyDescent="0.2">
      <c r="A105" s="165"/>
      <c r="B105" s="165"/>
      <c r="C105" s="165"/>
      <c r="D105" s="165"/>
      <c r="E105" s="165"/>
      <c r="F105" s="165"/>
      <c r="G105" s="165"/>
      <c r="H105" s="165"/>
      <c r="I105" s="165"/>
    </row>
    <row r="107" spans="1:9" x14ac:dyDescent="0.2">
      <c r="A107" s="1" t="s">
        <v>139</v>
      </c>
    </row>
    <row r="108" spans="1:9" ht="13.5" thickBot="1" x14ac:dyDescent="0.25"/>
    <row r="109" spans="1:9" ht="26.25" thickBot="1" x14ac:dyDescent="0.25">
      <c r="B109" s="20" t="s">
        <v>140</v>
      </c>
      <c r="C109" s="53" t="s">
        <v>141</v>
      </c>
      <c r="D109" s="195" t="s">
        <v>142</v>
      </c>
      <c r="E109" s="195"/>
      <c r="F109" s="195"/>
      <c r="G109" s="195" t="s">
        <v>143</v>
      </c>
      <c r="H109" s="195"/>
    </row>
    <row r="110" spans="1:9" ht="13.5" thickBot="1" x14ac:dyDescent="0.25">
      <c r="B110" s="47">
        <v>2015</v>
      </c>
      <c r="C110" s="21"/>
      <c r="D110" s="196"/>
      <c r="E110" s="196"/>
      <c r="F110" s="196"/>
      <c r="G110" s="221"/>
      <c r="H110" s="221"/>
    </row>
    <row r="111" spans="1:9" ht="13.5" thickBot="1" x14ac:dyDescent="0.25">
      <c r="B111" s="47">
        <v>2016</v>
      </c>
      <c r="C111" s="21"/>
      <c r="D111" s="196"/>
      <c r="E111" s="196"/>
      <c r="F111" s="196"/>
      <c r="G111" s="221"/>
      <c r="H111" s="221"/>
    </row>
    <row r="112" spans="1:9" ht="13.5" thickBot="1" x14ac:dyDescent="0.25">
      <c r="B112" s="47">
        <v>2017</v>
      </c>
      <c r="C112" s="21"/>
      <c r="D112" s="196"/>
      <c r="E112" s="196"/>
      <c r="F112" s="196"/>
      <c r="G112" s="221"/>
      <c r="H112" s="221"/>
    </row>
    <row r="113" spans="1:9" ht="13.5" thickBot="1" x14ac:dyDescent="0.25">
      <c r="B113" s="47">
        <v>2018</v>
      </c>
      <c r="C113" s="21"/>
      <c r="D113" s="196"/>
      <c r="E113" s="196"/>
      <c r="F113" s="196"/>
      <c r="G113" s="221"/>
      <c r="H113" s="221"/>
    </row>
    <row r="114" spans="1:9" ht="13.5" thickBot="1" x14ac:dyDescent="0.25">
      <c r="B114" s="47">
        <v>2019</v>
      </c>
      <c r="C114" s="21"/>
      <c r="D114" s="196"/>
      <c r="E114" s="196"/>
      <c r="F114" s="196"/>
      <c r="G114" s="221"/>
      <c r="H114" s="221"/>
    </row>
    <row r="116" spans="1:9" x14ac:dyDescent="0.2">
      <c r="A116" s="1" t="s">
        <v>144</v>
      </c>
    </row>
    <row r="117" spans="1:9" ht="11.25" customHeight="1" x14ac:dyDescent="0.2">
      <c r="A117" s="165" t="s">
        <v>145</v>
      </c>
      <c r="B117" s="165"/>
      <c r="C117" s="165"/>
      <c r="D117" s="165"/>
      <c r="E117" s="165"/>
      <c r="F117" s="165"/>
      <c r="G117" s="165"/>
      <c r="H117" s="165"/>
      <c r="I117" s="165"/>
    </row>
    <row r="118" spans="1:9" x14ac:dyDescent="0.2">
      <c r="A118" s="165"/>
      <c r="B118" s="165"/>
      <c r="C118" s="165"/>
      <c r="D118" s="165"/>
      <c r="E118" s="165"/>
      <c r="F118" s="165"/>
      <c r="G118" s="165"/>
      <c r="H118" s="165"/>
      <c r="I118" s="165"/>
    </row>
    <row r="119" spans="1:9" x14ac:dyDescent="0.2">
      <c r="A119" s="165"/>
      <c r="B119" s="165"/>
      <c r="C119" s="165"/>
      <c r="D119" s="165"/>
      <c r="E119" s="165"/>
      <c r="F119" s="165"/>
      <c r="G119" s="165"/>
      <c r="H119" s="165"/>
      <c r="I119" s="165"/>
    </row>
    <row r="120" spans="1:9" x14ac:dyDescent="0.2">
      <c r="A120" s="165"/>
      <c r="B120" s="165"/>
      <c r="C120" s="165"/>
      <c r="D120" s="165"/>
      <c r="E120" s="165"/>
      <c r="F120" s="165"/>
      <c r="G120" s="165"/>
      <c r="H120" s="165"/>
      <c r="I120" s="165"/>
    </row>
    <row r="121" spans="1:9" x14ac:dyDescent="0.2">
      <c r="A121" s="165"/>
      <c r="B121" s="165"/>
      <c r="C121" s="165"/>
      <c r="D121" s="165"/>
      <c r="E121" s="165"/>
      <c r="F121" s="165"/>
      <c r="G121" s="165"/>
      <c r="H121" s="165"/>
      <c r="I121" s="165"/>
    </row>
    <row r="122" spans="1:9" x14ac:dyDescent="0.2">
      <c r="A122" s="165"/>
      <c r="B122" s="165"/>
      <c r="C122" s="165"/>
      <c r="D122" s="165"/>
      <c r="E122" s="165"/>
      <c r="F122" s="165"/>
      <c r="G122" s="165"/>
      <c r="H122" s="165"/>
      <c r="I122" s="165"/>
    </row>
    <row r="124" spans="1:9" x14ac:dyDescent="0.2">
      <c r="A124" s="1" t="s">
        <v>146</v>
      </c>
    </row>
    <row r="125" spans="1:9" ht="13.5" thickBot="1" x14ac:dyDescent="0.25"/>
    <row r="126" spans="1:9" ht="26.25" customHeight="1" thickBot="1" x14ac:dyDescent="0.25">
      <c r="B126" s="195" t="s">
        <v>147</v>
      </c>
      <c r="C126" s="195"/>
      <c r="D126" s="195" t="s">
        <v>148</v>
      </c>
      <c r="E126" s="195"/>
      <c r="F126" s="195"/>
      <c r="G126" s="195"/>
      <c r="H126" s="195"/>
      <c r="I126" s="195"/>
    </row>
    <row r="127" spans="1:9" ht="13.5" thickBot="1" x14ac:dyDescent="0.25">
      <c r="B127" s="196" t="s">
        <v>149</v>
      </c>
      <c r="C127" s="196"/>
      <c r="D127" s="197" t="s">
        <v>150</v>
      </c>
      <c r="E127" s="197"/>
      <c r="F127" s="197"/>
      <c r="G127" s="197"/>
      <c r="H127" s="197"/>
      <c r="I127" s="197"/>
    </row>
    <row r="128" spans="1:9" ht="13.5" thickBot="1" x14ac:dyDescent="0.25">
      <c r="B128" s="196"/>
      <c r="C128" s="196"/>
      <c r="D128" s="197" t="s">
        <v>151</v>
      </c>
      <c r="E128" s="197"/>
      <c r="F128" s="197"/>
      <c r="G128" s="197"/>
      <c r="H128" s="197"/>
      <c r="I128" s="197"/>
    </row>
    <row r="129" spans="2:9" ht="13.5" thickBot="1" x14ac:dyDescent="0.25">
      <c r="B129" s="196"/>
      <c r="C129" s="196"/>
      <c r="D129" s="197" t="s">
        <v>152</v>
      </c>
      <c r="E129" s="197"/>
      <c r="F129" s="197"/>
      <c r="G129" s="197"/>
      <c r="H129" s="197"/>
      <c r="I129" s="197"/>
    </row>
    <row r="130" spans="2:9" ht="13.5" thickBot="1" x14ac:dyDescent="0.25">
      <c r="B130" s="196" t="s">
        <v>153</v>
      </c>
      <c r="C130" s="196"/>
      <c r="D130" s="197" t="s">
        <v>154</v>
      </c>
      <c r="E130" s="197"/>
      <c r="F130" s="197"/>
      <c r="G130" s="197"/>
      <c r="H130" s="197"/>
      <c r="I130" s="197"/>
    </row>
    <row r="131" spans="2:9" ht="13.5" thickBot="1" x14ac:dyDescent="0.25">
      <c r="B131" s="196"/>
      <c r="C131" s="196"/>
      <c r="D131" s="197" t="s">
        <v>155</v>
      </c>
      <c r="E131" s="197"/>
      <c r="F131" s="197"/>
      <c r="G131" s="197"/>
      <c r="H131" s="197"/>
      <c r="I131" s="197"/>
    </row>
    <row r="132" spans="2:9" ht="13.5" thickBot="1" x14ac:dyDescent="0.25">
      <c r="B132" s="196"/>
      <c r="C132" s="196"/>
      <c r="D132" s="197" t="s">
        <v>156</v>
      </c>
      <c r="E132" s="197"/>
      <c r="F132" s="197"/>
      <c r="G132" s="197"/>
      <c r="H132" s="197"/>
      <c r="I132" s="197"/>
    </row>
    <row r="133" spans="2:9" ht="13.5" thickBot="1" x14ac:dyDescent="0.25">
      <c r="B133" s="196"/>
      <c r="C133" s="196"/>
      <c r="D133" s="197" t="s">
        <v>157</v>
      </c>
      <c r="E133" s="197"/>
      <c r="F133" s="197"/>
      <c r="G133" s="197"/>
      <c r="H133" s="197"/>
      <c r="I133" s="197"/>
    </row>
    <row r="134" spans="2:9" ht="13.5" thickBot="1" x14ac:dyDescent="0.25">
      <c r="B134" s="196"/>
      <c r="C134" s="196"/>
      <c r="D134" s="197" t="s">
        <v>158</v>
      </c>
      <c r="E134" s="197"/>
      <c r="F134" s="197"/>
      <c r="G134" s="197"/>
      <c r="H134" s="197"/>
      <c r="I134" s="197"/>
    </row>
    <row r="135" spans="2:9" ht="13.5" thickBot="1" x14ac:dyDescent="0.25">
      <c r="B135" s="196"/>
      <c r="C135" s="196"/>
      <c r="D135" s="197" t="s">
        <v>159</v>
      </c>
      <c r="E135" s="197"/>
      <c r="F135" s="197"/>
      <c r="G135" s="197"/>
      <c r="H135" s="197"/>
      <c r="I135" s="197"/>
    </row>
    <row r="136" spans="2:9" ht="13.5" thickBot="1" x14ac:dyDescent="0.25">
      <c r="B136" s="196" t="s">
        <v>160</v>
      </c>
      <c r="C136" s="196"/>
      <c r="D136" s="197" t="s">
        <v>161</v>
      </c>
      <c r="E136" s="197"/>
      <c r="F136" s="197"/>
      <c r="G136" s="197"/>
      <c r="H136" s="197"/>
      <c r="I136" s="197"/>
    </row>
    <row r="137" spans="2:9" ht="13.5" thickBot="1" x14ac:dyDescent="0.25">
      <c r="B137" s="196"/>
      <c r="C137" s="196"/>
      <c r="D137" s="197" t="s">
        <v>162</v>
      </c>
      <c r="E137" s="197"/>
      <c r="F137" s="197"/>
      <c r="G137" s="197"/>
      <c r="H137" s="197"/>
      <c r="I137" s="197"/>
    </row>
    <row r="138" spans="2:9" ht="13.5" thickBot="1" x14ac:dyDescent="0.25">
      <c r="B138" s="196"/>
      <c r="C138" s="196"/>
      <c r="D138" s="197" t="s">
        <v>163</v>
      </c>
      <c r="E138" s="197"/>
      <c r="F138" s="197"/>
      <c r="G138" s="197"/>
      <c r="H138" s="197"/>
      <c r="I138" s="197"/>
    </row>
    <row r="139" spans="2:9" ht="13.5" thickBot="1" x14ac:dyDescent="0.25">
      <c r="B139" s="196"/>
      <c r="C139" s="196"/>
      <c r="D139" s="197" t="s">
        <v>164</v>
      </c>
      <c r="E139" s="197"/>
      <c r="F139" s="197"/>
      <c r="G139" s="197"/>
      <c r="H139" s="197"/>
      <c r="I139" s="197"/>
    </row>
    <row r="140" spans="2:9" ht="13.5" thickBot="1" x14ac:dyDescent="0.25">
      <c r="B140" s="196"/>
      <c r="C140" s="196"/>
      <c r="D140" s="197" t="s">
        <v>165</v>
      </c>
      <c r="E140" s="197"/>
      <c r="F140" s="197"/>
      <c r="G140" s="197"/>
      <c r="H140" s="197"/>
      <c r="I140" s="197"/>
    </row>
    <row r="141" spans="2:9" ht="13.5" thickBot="1" x14ac:dyDescent="0.25">
      <c r="B141" s="196"/>
      <c r="C141" s="196"/>
      <c r="D141" s="197" t="s">
        <v>166</v>
      </c>
      <c r="E141" s="197"/>
      <c r="F141" s="197"/>
      <c r="G141" s="197"/>
      <c r="H141" s="197"/>
      <c r="I141" s="197"/>
    </row>
    <row r="142" spans="2:9" ht="13.5" thickBot="1" x14ac:dyDescent="0.25">
      <c r="B142" s="196"/>
      <c r="C142" s="196"/>
      <c r="D142" s="197" t="s">
        <v>167</v>
      </c>
      <c r="E142" s="197"/>
      <c r="F142" s="197"/>
      <c r="G142" s="197"/>
      <c r="H142" s="197"/>
      <c r="I142" s="197"/>
    </row>
    <row r="143" spans="2:9" ht="13.5" thickBot="1" x14ac:dyDescent="0.25">
      <c r="B143" s="196" t="s">
        <v>168</v>
      </c>
      <c r="C143" s="196"/>
      <c r="D143" s="197" t="s">
        <v>169</v>
      </c>
      <c r="E143" s="197"/>
      <c r="F143" s="197"/>
      <c r="G143" s="197"/>
      <c r="H143" s="197"/>
      <c r="I143" s="197"/>
    </row>
    <row r="144" spans="2:9" ht="13.5" thickBot="1" x14ac:dyDescent="0.25">
      <c r="B144" s="196"/>
      <c r="C144" s="196"/>
      <c r="D144" s="197" t="s">
        <v>170</v>
      </c>
      <c r="E144" s="197"/>
      <c r="F144" s="197"/>
      <c r="G144" s="197"/>
      <c r="H144" s="197"/>
      <c r="I144" s="197"/>
    </row>
    <row r="145" spans="1:9" ht="13.5" thickBot="1" x14ac:dyDescent="0.25">
      <c r="B145" s="196"/>
      <c r="C145" s="196"/>
      <c r="D145" s="197" t="s">
        <v>171</v>
      </c>
      <c r="E145" s="197"/>
      <c r="F145" s="197"/>
      <c r="G145" s="197"/>
      <c r="H145" s="197"/>
      <c r="I145" s="197"/>
    </row>
    <row r="146" spans="1:9" ht="13.5" thickBot="1" x14ac:dyDescent="0.25">
      <c r="B146" s="196"/>
      <c r="C146" s="196"/>
      <c r="D146" s="197" t="s">
        <v>172</v>
      </c>
      <c r="E146" s="197"/>
      <c r="F146" s="197"/>
      <c r="G146" s="197"/>
      <c r="H146" s="197"/>
      <c r="I146" s="197"/>
    </row>
    <row r="147" spans="1:9" ht="13.5" thickBot="1" x14ac:dyDescent="0.25">
      <c r="B147" s="196"/>
      <c r="C147" s="196"/>
      <c r="D147" s="197" t="s">
        <v>173</v>
      </c>
      <c r="E147" s="197"/>
      <c r="F147" s="197"/>
      <c r="G147" s="197"/>
      <c r="H147" s="197"/>
      <c r="I147" s="197"/>
    </row>
    <row r="148" spans="1:9" ht="13.5" thickBot="1" x14ac:dyDescent="0.25">
      <c r="B148" s="196"/>
      <c r="C148" s="196"/>
      <c r="D148" s="197" t="s">
        <v>174</v>
      </c>
      <c r="E148" s="197"/>
      <c r="F148" s="197"/>
      <c r="G148" s="197"/>
      <c r="H148" s="197"/>
      <c r="I148" s="197"/>
    </row>
    <row r="149" spans="1:9" ht="13.5" thickBot="1" x14ac:dyDescent="0.25">
      <c r="B149" s="196"/>
      <c r="C149" s="196"/>
      <c r="D149" s="197" t="s">
        <v>175</v>
      </c>
      <c r="E149" s="197"/>
      <c r="F149" s="197"/>
      <c r="G149" s="197"/>
      <c r="H149" s="197"/>
      <c r="I149" s="197"/>
    </row>
    <row r="152" spans="1:9" x14ac:dyDescent="0.2">
      <c r="A152" s="1" t="s">
        <v>176</v>
      </c>
    </row>
    <row r="154" spans="1:9" x14ac:dyDescent="0.2">
      <c r="A154" s="165" t="s">
        <v>177</v>
      </c>
      <c r="B154" s="208"/>
      <c r="C154" s="208"/>
      <c r="D154" s="208"/>
      <c r="E154" s="208"/>
      <c r="F154" s="208"/>
      <c r="G154" s="208"/>
      <c r="H154" s="208"/>
      <c r="I154" s="208"/>
    </row>
    <row r="155" spans="1:9" x14ac:dyDescent="0.2">
      <c r="A155" s="208"/>
      <c r="B155" s="208"/>
      <c r="C155" s="208"/>
      <c r="D155" s="208"/>
      <c r="E155" s="208"/>
      <c r="F155" s="208"/>
      <c r="G155" s="208"/>
      <c r="H155" s="208"/>
      <c r="I155" s="208"/>
    </row>
    <row r="156" spans="1:9" x14ac:dyDescent="0.2">
      <c r="A156" s="208"/>
      <c r="B156" s="208"/>
      <c r="C156" s="208"/>
      <c r="D156" s="208"/>
      <c r="E156" s="208"/>
      <c r="F156" s="208"/>
      <c r="G156" s="208"/>
      <c r="H156" s="208"/>
      <c r="I156" s="208"/>
    </row>
    <row r="157" spans="1:9" x14ac:dyDescent="0.2">
      <c r="A157" s="208"/>
      <c r="B157" s="208"/>
      <c r="C157" s="208"/>
      <c r="D157" s="208"/>
      <c r="E157" s="208"/>
      <c r="F157" s="208"/>
      <c r="G157" s="208"/>
      <c r="H157" s="208"/>
      <c r="I157" s="208"/>
    </row>
    <row r="158" spans="1:9" x14ac:dyDescent="0.2">
      <c r="A158" s="208"/>
      <c r="B158" s="208"/>
      <c r="C158" s="208"/>
      <c r="D158" s="208"/>
      <c r="E158" s="208"/>
      <c r="F158" s="208"/>
      <c r="G158" s="208"/>
      <c r="H158" s="208"/>
      <c r="I158" s="208"/>
    </row>
    <row r="159" spans="1:9" x14ac:dyDescent="0.2">
      <c r="A159" s="208"/>
      <c r="B159" s="208"/>
      <c r="C159" s="208"/>
      <c r="D159" s="208"/>
      <c r="E159" s="208"/>
      <c r="F159" s="208"/>
      <c r="G159" s="208"/>
      <c r="H159" s="208"/>
      <c r="I159" s="208"/>
    </row>
    <row r="161" spans="1:9" x14ac:dyDescent="0.2">
      <c r="A161" s="1" t="s">
        <v>178</v>
      </c>
    </row>
    <row r="162" spans="1:9" ht="13.5" thickBot="1" x14ac:dyDescent="0.25"/>
    <row r="163" spans="1:9" ht="24" customHeight="1" thickBot="1" x14ac:dyDescent="0.25">
      <c r="C163" s="52" t="s">
        <v>147</v>
      </c>
      <c r="D163" s="195" t="s">
        <v>148</v>
      </c>
      <c r="E163" s="195"/>
      <c r="F163" s="195"/>
      <c r="G163" s="195"/>
      <c r="H163" s="195"/>
      <c r="I163" s="195"/>
    </row>
    <row r="164" spans="1:9" ht="24" customHeight="1" thickBot="1" x14ac:dyDescent="0.25">
      <c r="C164" s="56" t="s">
        <v>179</v>
      </c>
      <c r="D164" s="197" t="s">
        <v>180</v>
      </c>
      <c r="E164" s="197"/>
      <c r="F164" s="197"/>
      <c r="G164" s="197"/>
      <c r="H164" s="197"/>
      <c r="I164" s="197"/>
    </row>
    <row r="165" spans="1:9" ht="24" customHeight="1" thickBot="1" x14ac:dyDescent="0.25">
      <c r="C165" s="233" t="s">
        <v>181</v>
      </c>
      <c r="D165" s="197" t="s">
        <v>182</v>
      </c>
      <c r="E165" s="197"/>
      <c r="F165" s="197"/>
      <c r="G165" s="197"/>
      <c r="H165" s="197"/>
      <c r="I165" s="197"/>
    </row>
    <row r="166" spans="1:9" ht="24" customHeight="1" thickBot="1" x14ac:dyDescent="0.25">
      <c r="C166" s="235"/>
      <c r="D166" s="197" t="s">
        <v>183</v>
      </c>
      <c r="E166" s="197"/>
      <c r="F166" s="197"/>
      <c r="G166" s="197"/>
      <c r="H166" s="197"/>
      <c r="I166" s="197"/>
    </row>
    <row r="167" spans="1:9" ht="24" customHeight="1" thickBot="1" x14ac:dyDescent="0.25">
      <c r="C167" s="235"/>
      <c r="D167" s="197" t="s">
        <v>184</v>
      </c>
      <c r="E167" s="197"/>
      <c r="F167" s="197"/>
      <c r="G167" s="197"/>
      <c r="H167" s="197"/>
      <c r="I167" s="197"/>
    </row>
    <row r="168" spans="1:9" ht="24" customHeight="1" thickBot="1" x14ac:dyDescent="0.25">
      <c r="C168" s="233" t="s">
        <v>185</v>
      </c>
      <c r="D168" s="197" t="s">
        <v>186</v>
      </c>
      <c r="E168" s="197"/>
      <c r="F168" s="197"/>
      <c r="G168" s="197"/>
      <c r="H168" s="197"/>
      <c r="I168" s="197"/>
    </row>
    <row r="169" spans="1:9" ht="24" customHeight="1" thickBot="1" x14ac:dyDescent="0.25">
      <c r="C169" s="235"/>
      <c r="D169" s="197" t="s">
        <v>187</v>
      </c>
      <c r="E169" s="197"/>
      <c r="F169" s="197"/>
      <c r="G169" s="197"/>
      <c r="H169" s="197"/>
      <c r="I169" s="197"/>
    </row>
    <row r="170" spans="1:9" ht="24" customHeight="1" thickBot="1" x14ac:dyDescent="0.25">
      <c r="C170" s="235"/>
      <c r="D170" s="197" t="s">
        <v>188</v>
      </c>
      <c r="E170" s="197"/>
      <c r="F170" s="197"/>
      <c r="G170" s="197"/>
      <c r="H170" s="197"/>
      <c r="I170" s="197"/>
    </row>
    <row r="171" spans="1:9" ht="24" customHeight="1" thickBot="1" x14ac:dyDescent="0.25">
      <c r="C171" s="235"/>
      <c r="D171" s="197" t="s">
        <v>189</v>
      </c>
      <c r="E171" s="197"/>
      <c r="F171" s="197"/>
      <c r="G171" s="197"/>
      <c r="H171" s="197"/>
      <c r="I171" s="197"/>
    </row>
    <row r="172" spans="1:9" ht="24" customHeight="1" thickBot="1" x14ac:dyDescent="0.25">
      <c r="C172" s="234"/>
      <c r="D172" s="197" t="s">
        <v>190</v>
      </c>
      <c r="E172" s="197"/>
      <c r="F172" s="197"/>
      <c r="G172" s="197"/>
      <c r="H172" s="197"/>
      <c r="I172" s="197"/>
    </row>
    <row r="173" spans="1:9" ht="24" customHeight="1" thickBot="1" x14ac:dyDescent="0.25">
      <c r="C173" s="231" t="s">
        <v>191</v>
      </c>
      <c r="D173" s="197" t="s">
        <v>192</v>
      </c>
      <c r="E173" s="197"/>
      <c r="F173" s="197"/>
      <c r="G173" s="197"/>
      <c r="H173" s="197"/>
      <c r="I173" s="197"/>
    </row>
    <row r="174" spans="1:9" ht="24" customHeight="1" thickBot="1" x14ac:dyDescent="0.25">
      <c r="C174" s="232"/>
      <c r="D174" s="197" t="s">
        <v>193</v>
      </c>
      <c r="E174" s="197"/>
      <c r="F174" s="197"/>
      <c r="G174" s="197"/>
      <c r="H174" s="197"/>
      <c r="I174" s="197"/>
    </row>
    <row r="175" spans="1:9" ht="24" customHeight="1" thickBot="1" x14ac:dyDescent="0.25">
      <c r="C175" s="233" t="s">
        <v>194</v>
      </c>
      <c r="D175" s="197" t="s">
        <v>195</v>
      </c>
      <c r="E175" s="197"/>
      <c r="F175" s="197"/>
      <c r="G175" s="197"/>
      <c r="H175" s="197"/>
      <c r="I175" s="197"/>
    </row>
    <row r="176" spans="1:9" ht="24" customHeight="1" thickBot="1" x14ac:dyDescent="0.25">
      <c r="C176" s="234"/>
      <c r="D176" s="197" t="s">
        <v>196</v>
      </c>
      <c r="E176" s="197"/>
      <c r="F176" s="197"/>
      <c r="G176" s="197"/>
      <c r="H176" s="197"/>
      <c r="I176" s="197"/>
    </row>
    <row r="178" spans="1:21" x14ac:dyDescent="0.2">
      <c r="A178" s="1" t="s">
        <v>197</v>
      </c>
    </row>
    <row r="179" spans="1:21" ht="13.5" thickBot="1" x14ac:dyDescent="0.25"/>
    <row r="180" spans="1:21" ht="13.5" thickBot="1" x14ac:dyDescent="0.25">
      <c r="C180" s="22"/>
      <c r="D180" s="222" t="s">
        <v>198</v>
      </c>
      <c r="E180" s="223"/>
      <c r="F180" s="223"/>
      <c r="G180" s="223"/>
      <c r="H180" s="223"/>
      <c r="I180" s="223"/>
      <c r="J180" s="223"/>
      <c r="K180" s="223"/>
      <c r="L180" s="223"/>
      <c r="M180" s="223"/>
      <c r="N180" s="223"/>
      <c r="O180" s="223"/>
      <c r="P180" s="223"/>
      <c r="Q180" s="223"/>
      <c r="R180" s="223"/>
      <c r="S180" s="223"/>
      <c r="T180" s="223"/>
      <c r="U180" s="224"/>
    </row>
    <row r="181" spans="1:21" ht="18.75" customHeight="1" x14ac:dyDescent="0.2">
      <c r="C181" s="33"/>
      <c r="D181" s="166" t="s">
        <v>199</v>
      </c>
      <c r="E181" s="167"/>
      <c r="F181" s="167"/>
      <c r="G181" s="167"/>
      <c r="H181" s="167"/>
      <c r="I181" s="168"/>
      <c r="J181" s="225" t="s">
        <v>200</v>
      </c>
      <c r="K181" s="226"/>
      <c r="L181" s="226"/>
      <c r="M181" s="226"/>
      <c r="N181" s="226"/>
      <c r="O181" s="227"/>
      <c r="P181" s="166" t="s">
        <v>201</v>
      </c>
      <c r="Q181" s="167"/>
      <c r="R181" s="167"/>
      <c r="S181" s="167"/>
      <c r="T181" s="167"/>
      <c r="U181" s="168"/>
    </row>
    <row r="182" spans="1:21" ht="13.5" thickBot="1" x14ac:dyDescent="0.25">
      <c r="C182" s="23" t="s">
        <v>202</v>
      </c>
      <c r="D182" s="169"/>
      <c r="E182" s="170"/>
      <c r="F182" s="170"/>
      <c r="G182" s="170"/>
      <c r="H182" s="170"/>
      <c r="I182" s="171"/>
      <c r="J182" s="228"/>
      <c r="K182" s="229"/>
      <c r="L182" s="229"/>
      <c r="M182" s="229"/>
      <c r="N182" s="229"/>
      <c r="O182" s="230"/>
      <c r="P182" s="169"/>
      <c r="Q182" s="170"/>
      <c r="R182" s="170"/>
      <c r="S182" s="170"/>
      <c r="T182" s="170"/>
      <c r="U182" s="171"/>
    </row>
    <row r="183" spans="1:21" ht="26.25" thickBot="1" x14ac:dyDescent="0.25">
      <c r="C183" s="35"/>
      <c r="D183" s="6">
        <v>2015</v>
      </c>
      <c r="E183" s="6">
        <v>2016</v>
      </c>
      <c r="F183" s="6">
        <v>2017</v>
      </c>
      <c r="G183" s="6">
        <v>2018</v>
      </c>
      <c r="H183" s="6">
        <v>2019</v>
      </c>
      <c r="I183" s="6" t="s">
        <v>203</v>
      </c>
      <c r="J183" s="6">
        <v>2015</v>
      </c>
      <c r="K183" s="6">
        <v>2016</v>
      </c>
      <c r="L183" s="6">
        <v>2017</v>
      </c>
      <c r="M183" s="6">
        <v>2018</v>
      </c>
      <c r="N183" s="6">
        <v>2019</v>
      </c>
      <c r="O183" s="6" t="s">
        <v>203</v>
      </c>
      <c r="P183" s="6">
        <v>2015</v>
      </c>
      <c r="Q183" s="6">
        <v>2016</v>
      </c>
      <c r="R183" s="6">
        <v>2017</v>
      </c>
      <c r="S183" s="6">
        <v>2018</v>
      </c>
      <c r="T183" s="6">
        <v>2019</v>
      </c>
      <c r="U183" s="6" t="s">
        <v>203</v>
      </c>
    </row>
    <row r="184" spans="1:21" ht="13.5" thickBot="1" x14ac:dyDescent="0.25">
      <c r="C184" s="47"/>
      <c r="D184" s="45"/>
      <c r="E184" s="45"/>
      <c r="F184" s="45"/>
      <c r="G184" s="45"/>
      <c r="H184" s="45"/>
      <c r="I184" s="45"/>
      <c r="J184" s="45"/>
      <c r="K184" s="45"/>
      <c r="L184" s="45"/>
      <c r="M184" s="45"/>
      <c r="N184" s="45"/>
      <c r="O184" s="45"/>
      <c r="P184" s="45"/>
      <c r="Q184" s="45"/>
      <c r="R184" s="45"/>
      <c r="S184" s="45"/>
      <c r="T184" s="45"/>
      <c r="U184" s="45"/>
    </row>
    <row r="186" spans="1:21" x14ac:dyDescent="0.2">
      <c r="A186" s="1" t="s">
        <v>204</v>
      </c>
    </row>
    <row r="188" spans="1:21" x14ac:dyDescent="0.2">
      <c r="A188" s="165" t="s">
        <v>205</v>
      </c>
      <c r="B188" s="165"/>
      <c r="C188" s="165"/>
      <c r="D188" s="165"/>
      <c r="E188" s="165"/>
      <c r="F188" s="165"/>
      <c r="G188" s="165"/>
      <c r="H188" s="165"/>
      <c r="I188" s="165"/>
    </row>
    <row r="189" spans="1:21" x14ac:dyDescent="0.2">
      <c r="A189" s="165"/>
      <c r="B189" s="165"/>
      <c r="C189" s="165"/>
      <c r="D189" s="165"/>
      <c r="E189" s="165"/>
      <c r="F189" s="165"/>
      <c r="G189" s="165"/>
      <c r="H189" s="165"/>
      <c r="I189" s="165"/>
    </row>
    <row r="190" spans="1:21" x14ac:dyDescent="0.2">
      <c r="A190" s="165"/>
      <c r="B190" s="165"/>
      <c r="C190" s="165"/>
      <c r="D190" s="165"/>
      <c r="E190" s="165"/>
      <c r="F190" s="165"/>
      <c r="G190" s="165"/>
      <c r="H190" s="165"/>
      <c r="I190" s="165"/>
    </row>
    <row r="192" spans="1:21" x14ac:dyDescent="0.2">
      <c r="A192" s="1" t="s">
        <v>206</v>
      </c>
    </row>
    <row r="194" spans="1:10" ht="13.5" thickBot="1" x14ac:dyDescent="0.25"/>
    <row r="195" spans="1:10" ht="25.5" customHeight="1" thickBot="1" x14ac:dyDescent="0.25">
      <c r="B195" s="195" t="s">
        <v>207</v>
      </c>
      <c r="C195" s="195"/>
      <c r="D195" s="195" t="s">
        <v>208</v>
      </c>
      <c r="E195" s="195"/>
      <c r="F195" s="195"/>
      <c r="G195" s="195"/>
      <c r="H195" s="195"/>
      <c r="I195" s="51" t="s">
        <v>209</v>
      </c>
      <c r="J195" s="51" t="s">
        <v>210</v>
      </c>
    </row>
    <row r="196" spans="1:10" ht="13.5" thickBot="1" x14ac:dyDescent="0.25">
      <c r="B196" s="196" t="s">
        <v>211</v>
      </c>
      <c r="C196" s="196"/>
      <c r="D196" s="196" t="s">
        <v>212</v>
      </c>
      <c r="E196" s="196"/>
      <c r="F196" s="196"/>
      <c r="G196" s="196"/>
      <c r="H196" s="196"/>
      <c r="I196" s="7" t="s">
        <v>213</v>
      </c>
      <c r="J196" s="196">
        <v>3.1</v>
      </c>
    </row>
    <row r="197" spans="1:10" ht="39" thickBot="1" x14ac:dyDescent="0.25">
      <c r="B197" s="196"/>
      <c r="C197" s="196"/>
      <c r="D197" s="196" t="s">
        <v>214</v>
      </c>
      <c r="E197" s="196"/>
      <c r="F197" s="196"/>
      <c r="G197" s="196"/>
      <c r="H197" s="196"/>
      <c r="I197" s="7" t="s">
        <v>215</v>
      </c>
      <c r="J197" s="196"/>
    </row>
    <row r="198" spans="1:10" ht="25.5" customHeight="1" thickBot="1" x14ac:dyDescent="0.25">
      <c r="B198" s="196" t="s">
        <v>216</v>
      </c>
      <c r="C198" s="196"/>
      <c r="D198" s="196" t="s">
        <v>217</v>
      </c>
      <c r="E198" s="196"/>
      <c r="F198" s="196"/>
      <c r="G198" s="196"/>
      <c r="H198" s="196"/>
      <c r="I198" s="7" t="s">
        <v>218</v>
      </c>
      <c r="J198" s="205">
        <v>3.2</v>
      </c>
    </row>
    <row r="199" spans="1:10" ht="26.25" thickBot="1" x14ac:dyDescent="0.25">
      <c r="B199" s="196"/>
      <c r="C199" s="196"/>
      <c r="D199" s="196" t="s">
        <v>219</v>
      </c>
      <c r="E199" s="196"/>
      <c r="F199" s="196"/>
      <c r="G199" s="196"/>
      <c r="H199" s="196"/>
      <c r="I199" s="7" t="s">
        <v>218</v>
      </c>
      <c r="J199" s="206"/>
    </row>
    <row r="200" spans="1:10" ht="26.25" thickBot="1" x14ac:dyDescent="0.25">
      <c r="B200" s="196"/>
      <c r="C200" s="196"/>
      <c r="D200" s="196" t="s">
        <v>220</v>
      </c>
      <c r="E200" s="196"/>
      <c r="F200" s="196"/>
      <c r="G200" s="196"/>
      <c r="H200" s="196"/>
      <c r="I200" s="7" t="s">
        <v>218</v>
      </c>
      <c r="J200" s="207"/>
    </row>
    <row r="201" spans="1:10" ht="26.25" thickBot="1" x14ac:dyDescent="0.25">
      <c r="B201" s="196" t="s">
        <v>221</v>
      </c>
      <c r="C201" s="196"/>
      <c r="D201" s="196" t="s">
        <v>222</v>
      </c>
      <c r="E201" s="196"/>
      <c r="F201" s="196"/>
      <c r="G201" s="196"/>
      <c r="H201" s="196"/>
      <c r="I201" s="7" t="s">
        <v>223</v>
      </c>
      <c r="J201" s="50">
        <v>3.3</v>
      </c>
    </row>
    <row r="202" spans="1:10" ht="26.25" thickBot="1" x14ac:dyDescent="0.25">
      <c r="B202" s="196" t="s">
        <v>224</v>
      </c>
      <c r="C202" s="196"/>
      <c r="D202" s="196" t="s">
        <v>225</v>
      </c>
      <c r="E202" s="196"/>
      <c r="F202" s="196"/>
      <c r="G202" s="196"/>
      <c r="H202" s="196"/>
      <c r="I202" s="7" t="s">
        <v>226</v>
      </c>
      <c r="J202" s="50">
        <v>3.4</v>
      </c>
    </row>
    <row r="204" spans="1:10" x14ac:dyDescent="0.2">
      <c r="A204" s="1" t="s">
        <v>227</v>
      </c>
    </row>
    <row r="206" spans="1:10" x14ac:dyDescent="0.2">
      <c r="A206" s="165" t="s">
        <v>228</v>
      </c>
      <c r="B206" s="165"/>
      <c r="C206" s="165"/>
      <c r="D206" s="165"/>
      <c r="E206" s="165"/>
      <c r="F206" s="165"/>
      <c r="G206" s="165"/>
      <c r="H206" s="165"/>
    </row>
    <row r="207" spans="1:10" x14ac:dyDescent="0.2">
      <c r="A207" s="165"/>
      <c r="B207" s="165"/>
      <c r="C207" s="165"/>
      <c r="D207" s="165"/>
      <c r="E207" s="165"/>
      <c r="F207" s="165"/>
      <c r="G207" s="165"/>
      <c r="H207" s="165"/>
    </row>
    <row r="208" spans="1:10" x14ac:dyDescent="0.2">
      <c r="A208" s="165"/>
      <c r="B208" s="165"/>
      <c r="C208" s="165"/>
      <c r="D208" s="165"/>
      <c r="E208" s="165"/>
      <c r="F208" s="165"/>
      <c r="G208" s="165"/>
      <c r="H208" s="165"/>
    </row>
    <row r="209" spans="1:10" x14ac:dyDescent="0.2">
      <c r="A209" s="165"/>
      <c r="B209" s="165"/>
      <c r="C209" s="165"/>
      <c r="D209" s="165"/>
      <c r="E209" s="165"/>
      <c r="F209" s="165"/>
      <c r="G209" s="165"/>
      <c r="H209" s="165"/>
    </row>
    <row r="211" spans="1:10" x14ac:dyDescent="0.2">
      <c r="A211" s="1" t="s">
        <v>229</v>
      </c>
    </row>
    <row r="212" spans="1:10" ht="13.5" thickBot="1" x14ac:dyDescent="0.25"/>
    <row r="213" spans="1:10" ht="25.5" customHeight="1" thickBot="1" x14ac:dyDescent="0.25">
      <c r="B213" s="195" t="s">
        <v>207</v>
      </c>
      <c r="C213" s="195"/>
      <c r="D213" s="195" t="s">
        <v>230</v>
      </c>
      <c r="E213" s="195"/>
      <c r="F213" s="195"/>
      <c r="G213" s="195"/>
      <c r="H213" s="195"/>
      <c r="I213" s="51" t="s">
        <v>209</v>
      </c>
      <c r="J213" s="24" t="s">
        <v>231</v>
      </c>
    </row>
    <row r="214" spans="1:10" ht="37.5" customHeight="1" thickBot="1" x14ac:dyDescent="0.25">
      <c r="B214" s="196" t="s">
        <v>232</v>
      </c>
      <c r="C214" s="196"/>
      <c r="D214" s="196" t="s">
        <v>233</v>
      </c>
      <c r="E214" s="196"/>
      <c r="F214" s="196"/>
      <c r="G214" s="196"/>
      <c r="H214" s="196"/>
      <c r="I214" s="7" t="s">
        <v>234</v>
      </c>
      <c r="J214" s="196">
        <v>3.5</v>
      </c>
    </row>
    <row r="215" spans="1:10" ht="25.5" customHeight="1" thickBot="1" x14ac:dyDescent="0.25">
      <c r="B215" s="196"/>
      <c r="C215" s="196"/>
      <c r="D215" s="196" t="s">
        <v>235</v>
      </c>
      <c r="E215" s="196"/>
      <c r="F215" s="196"/>
      <c r="G215" s="196"/>
      <c r="H215" s="196"/>
      <c r="I215" s="7" t="s">
        <v>236</v>
      </c>
      <c r="J215" s="196"/>
    </row>
    <row r="216" spans="1:10" ht="76.5" customHeight="1" thickBot="1" x14ac:dyDescent="0.25">
      <c r="B216" s="196" t="s">
        <v>237</v>
      </c>
      <c r="C216" s="196"/>
      <c r="D216" s="196" t="s">
        <v>238</v>
      </c>
      <c r="E216" s="196"/>
      <c r="F216" s="196"/>
      <c r="G216" s="196"/>
      <c r="H216" s="196"/>
      <c r="I216" s="7" t="s">
        <v>239</v>
      </c>
      <c r="J216" s="196">
        <v>3.6</v>
      </c>
    </row>
    <row r="217" spans="1:10" ht="51.75" customHeight="1" thickBot="1" x14ac:dyDescent="0.25">
      <c r="B217" s="196"/>
      <c r="C217" s="196"/>
      <c r="D217" s="196" t="s">
        <v>240</v>
      </c>
      <c r="E217" s="196"/>
      <c r="F217" s="196"/>
      <c r="G217" s="196"/>
      <c r="H217" s="196"/>
      <c r="I217" s="7" t="s">
        <v>241</v>
      </c>
      <c r="J217" s="196"/>
    </row>
    <row r="220" spans="1:10" x14ac:dyDescent="0.2">
      <c r="A220" s="1" t="s">
        <v>242</v>
      </c>
    </row>
    <row r="222" spans="1:10" x14ac:dyDescent="0.2">
      <c r="A222" s="1" t="s">
        <v>243</v>
      </c>
    </row>
    <row r="224" spans="1:10" x14ac:dyDescent="0.2">
      <c r="A224" s="204" t="s">
        <v>244</v>
      </c>
      <c r="B224" s="204"/>
      <c r="C224" s="204"/>
      <c r="D224" s="204"/>
      <c r="E224" s="204"/>
      <c r="F224" s="204"/>
      <c r="G224" s="204"/>
      <c r="H224" s="204"/>
    </row>
    <row r="225" spans="1:10" x14ac:dyDescent="0.2">
      <c r="A225" s="204"/>
      <c r="B225" s="204"/>
      <c r="C225" s="204"/>
      <c r="D225" s="204"/>
      <c r="E225" s="204"/>
      <c r="F225" s="204"/>
      <c r="G225" s="204"/>
      <c r="H225" s="204"/>
    </row>
    <row r="226" spans="1:10" x14ac:dyDescent="0.2">
      <c r="A226" s="204"/>
      <c r="B226" s="204"/>
      <c r="C226" s="204"/>
      <c r="D226" s="204"/>
      <c r="E226" s="204"/>
      <c r="F226" s="204"/>
      <c r="G226" s="204"/>
      <c r="H226" s="204"/>
    </row>
    <row r="228" spans="1:10" x14ac:dyDescent="0.2">
      <c r="A228" s="1" t="s">
        <v>245</v>
      </c>
    </row>
    <row r="229" spans="1:10" ht="13.5" thickBot="1" x14ac:dyDescent="0.25"/>
    <row r="230" spans="1:10" ht="39" customHeight="1" thickBot="1" x14ac:dyDescent="0.25">
      <c r="A230" s="25" t="s">
        <v>246</v>
      </c>
      <c r="B230" s="26">
        <v>2015</v>
      </c>
      <c r="C230" s="26">
        <v>2016</v>
      </c>
      <c r="D230" s="26">
        <v>2017</v>
      </c>
      <c r="E230" s="26">
        <v>2018</v>
      </c>
      <c r="F230" s="26">
        <v>2019</v>
      </c>
      <c r="G230" s="195" t="s">
        <v>247</v>
      </c>
      <c r="H230" s="195"/>
      <c r="I230" s="27" t="s">
        <v>17</v>
      </c>
      <c r="J230" s="26" t="s">
        <v>18</v>
      </c>
    </row>
    <row r="231" spans="1:10" ht="13.5" thickBot="1" x14ac:dyDescent="0.25">
      <c r="A231" s="7" t="s">
        <v>248</v>
      </c>
      <c r="B231" s="7"/>
      <c r="C231" s="7"/>
      <c r="D231" s="7"/>
      <c r="E231" s="7"/>
      <c r="F231" s="7"/>
      <c r="G231" s="196"/>
      <c r="H231" s="196"/>
      <c r="I231" s="7"/>
      <c r="J231" s="7"/>
    </row>
    <row r="232" spans="1:10" ht="26.25" thickBot="1" x14ac:dyDescent="0.25">
      <c r="A232" s="7" t="s">
        <v>249</v>
      </c>
      <c r="B232" s="7"/>
      <c r="C232" s="7"/>
      <c r="D232" s="7"/>
      <c r="E232" s="7"/>
      <c r="F232" s="7"/>
      <c r="G232" s="196"/>
      <c r="H232" s="196"/>
      <c r="I232" s="7"/>
      <c r="J232" s="7"/>
    </row>
    <row r="233" spans="1:10" ht="13.5" thickBot="1" x14ac:dyDescent="0.25">
      <c r="A233" s="7" t="s">
        <v>250</v>
      </c>
      <c r="B233" s="7"/>
      <c r="C233" s="7"/>
      <c r="D233" s="7"/>
      <c r="E233" s="7"/>
      <c r="F233" s="7"/>
      <c r="G233" s="196"/>
      <c r="H233" s="196"/>
      <c r="I233" s="7"/>
      <c r="J233" s="7"/>
    </row>
    <row r="234" spans="1:10" ht="13.5" thickBot="1" x14ac:dyDescent="0.25">
      <c r="A234" s="7" t="s">
        <v>251</v>
      </c>
      <c r="B234" s="7"/>
      <c r="C234" s="7"/>
      <c r="D234" s="7"/>
      <c r="E234" s="7"/>
      <c r="F234" s="7"/>
      <c r="G234" s="196"/>
      <c r="H234" s="196"/>
      <c r="I234" s="7"/>
      <c r="J234" s="7"/>
    </row>
    <row r="235" spans="1:10" ht="13.5" thickBot="1" x14ac:dyDescent="0.25">
      <c r="A235" s="7" t="s">
        <v>252</v>
      </c>
      <c r="B235" s="7"/>
      <c r="C235" s="7"/>
      <c r="D235" s="7"/>
      <c r="E235" s="7"/>
      <c r="F235" s="7"/>
      <c r="G235" s="196"/>
      <c r="H235" s="196"/>
      <c r="I235" s="7"/>
      <c r="J235" s="7"/>
    </row>
    <row r="236" spans="1:10" x14ac:dyDescent="0.2">
      <c r="A236" s="32" t="s">
        <v>253</v>
      </c>
    </row>
    <row r="238" spans="1:10" x14ac:dyDescent="0.2">
      <c r="A238" s="1" t="s">
        <v>254</v>
      </c>
    </row>
    <row r="240" spans="1:10" x14ac:dyDescent="0.2">
      <c r="A240" s="1" t="s">
        <v>255</v>
      </c>
    </row>
    <row r="242" spans="1:10" s="36" customFormat="1" ht="13.5" customHeight="1" x14ac:dyDescent="0.2">
      <c r="A242" s="165" t="s">
        <v>256</v>
      </c>
      <c r="B242" s="165"/>
      <c r="C242" s="165"/>
      <c r="D242" s="165"/>
      <c r="E242" s="165"/>
      <c r="F242" s="165"/>
      <c r="G242" s="165"/>
      <c r="H242" s="165"/>
      <c r="I242" s="165"/>
      <c r="J242" s="165"/>
    </row>
    <row r="243" spans="1:10" s="36" customFormat="1" ht="13.5" customHeight="1" x14ac:dyDescent="0.2">
      <c r="A243" s="165"/>
      <c r="B243" s="165"/>
      <c r="C243" s="165"/>
      <c r="D243" s="165"/>
      <c r="E243" s="165"/>
      <c r="F243" s="165"/>
      <c r="G243" s="165"/>
      <c r="H243" s="165"/>
      <c r="I243" s="165"/>
      <c r="J243" s="165"/>
    </row>
    <row r="244" spans="1:10" s="36" customFormat="1" ht="13.5" customHeight="1" x14ac:dyDescent="0.2">
      <c r="A244" s="165"/>
      <c r="B244" s="165"/>
      <c r="C244" s="165"/>
      <c r="D244" s="165"/>
      <c r="E244" s="165"/>
      <c r="F244" s="165"/>
      <c r="G244" s="165"/>
      <c r="H244" s="165"/>
      <c r="I244" s="165"/>
      <c r="J244" s="165"/>
    </row>
    <row r="245" spans="1:10" s="36" customFormat="1" ht="13.5" customHeight="1" x14ac:dyDescent="0.2">
      <c r="A245" s="165"/>
      <c r="B245" s="165"/>
      <c r="C245" s="165"/>
      <c r="D245" s="165"/>
      <c r="E245" s="165"/>
      <c r="F245" s="165"/>
      <c r="G245" s="165"/>
      <c r="H245" s="165"/>
      <c r="I245" s="165"/>
      <c r="J245" s="165"/>
    </row>
    <row r="247" spans="1:10" x14ac:dyDescent="0.2">
      <c r="A247" s="1" t="s">
        <v>257</v>
      </c>
    </row>
    <row r="248" spans="1:10" ht="13.5" thickBot="1" x14ac:dyDescent="0.25"/>
    <row r="249" spans="1:10" ht="26.25" thickBot="1" x14ac:dyDescent="0.25">
      <c r="B249" s="51" t="s">
        <v>258</v>
      </c>
      <c r="C249" s="51" t="s">
        <v>259</v>
      </c>
      <c r="D249" s="195" t="s">
        <v>260</v>
      </c>
      <c r="E249" s="195"/>
      <c r="F249" s="195"/>
      <c r="G249" s="195" t="s">
        <v>261</v>
      </c>
      <c r="H249" s="195"/>
      <c r="I249" s="51" t="s">
        <v>262</v>
      </c>
      <c r="J249" s="51" t="s">
        <v>18</v>
      </c>
    </row>
    <row r="250" spans="1:10" ht="13.5" thickBot="1" x14ac:dyDescent="0.25">
      <c r="B250" s="7"/>
      <c r="C250" s="196" t="s">
        <v>263</v>
      </c>
      <c r="D250" s="196" t="s">
        <v>264</v>
      </c>
      <c r="E250" s="196"/>
      <c r="F250" s="196"/>
      <c r="G250" s="196"/>
      <c r="H250" s="196"/>
      <c r="I250" s="7"/>
      <c r="J250" s="7"/>
    </row>
    <row r="251" spans="1:10" ht="13.5" thickBot="1" x14ac:dyDescent="0.25">
      <c r="B251" s="7"/>
      <c r="C251" s="196"/>
      <c r="D251" s="196" t="s">
        <v>265</v>
      </c>
      <c r="E251" s="196"/>
      <c r="F251" s="196"/>
      <c r="G251" s="196"/>
      <c r="H251" s="196"/>
      <c r="I251" s="7"/>
      <c r="J251" s="7"/>
    </row>
    <row r="252" spans="1:10" ht="13.5" thickBot="1" x14ac:dyDescent="0.25">
      <c r="B252" s="7"/>
      <c r="C252" s="196"/>
      <c r="D252" s="196" t="s">
        <v>266</v>
      </c>
      <c r="E252" s="196"/>
      <c r="F252" s="196"/>
      <c r="G252" s="196"/>
      <c r="H252" s="196"/>
      <c r="I252" s="7"/>
      <c r="J252" s="7"/>
    </row>
    <row r="253" spans="1:10" ht="13.5" thickBot="1" x14ac:dyDescent="0.25">
      <c r="B253" s="7"/>
      <c r="C253" s="196"/>
      <c r="D253" s="196" t="s">
        <v>267</v>
      </c>
      <c r="E253" s="196"/>
      <c r="F253" s="196"/>
      <c r="G253" s="196"/>
      <c r="H253" s="196"/>
      <c r="I253" s="7"/>
      <c r="J253" s="7"/>
    </row>
    <row r="254" spans="1:10" ht="13.5" thickBot="1" x14ac:dyDescent="0.25">
      <c r="B254" s="7"/>
      <c r="C254" s="196"/>
      <c r="D254" s="196" t="s">
        <v>268</v>
      </c>
      <c r="E254" s="196"/>
      <c r="F254" s="196"/>
      <c r="G254" s="196"/>
      <c r="H254" s="196"/>
      <c r="I254" s="7"/>
      <c r="J254" s="7"/>
    </row>
    <row r="255" spans="1:10" ht="13.5" thickBot="1" x14ac:dyDescent="0.25">
      <c r="B255" s="7"/>
      <c r="C255" s="196" t="s">
        <v>269</v>
      </c>
      <c r="D255" s="196" t="s">
        <v>270</v>
      </c>
      <c r="E255" s="196"/>
      <c r="F255" s="196"/>
      <c r="G255" s="196"/>
      <c r="H255" s="196"/>
      <c r="I255" s="7"/>
      <c r="J255" s="7"/>
    </row>
    <row r="256" spans="1:10" ht="13.5" thickBot="1" x14ac:dyDescent="0.25">
      <c r="B256" s="7"/>
      <c r="C256" s="196"/>
      <c r="D256" s="196" t="s">
        <v>271</v>
      </c>
      <c r="E256" s="196"/>
      <c r="F256" s="196"/>
      <c r="G256" s="196"/>
      <c r="H256" s="196"/>
      <c r="I256" s="7"/>
      <c r="J256" s="7"/>
    </row>
    <row r="257" spans="1:10" ht="13.5" thickBot="1" x14ac:dyDescent="0.25">
      <c r="B257" s="7"/>
      <c r="C257" s="196"/>
      <c r="D257" s="196" t="s">
        <v>272</v>
      </c>
      <c r="E257" s="196"/>
      <c r="F257" s="196"/>
      <c r="G257" s="196"/>
      <c r="H257" s="196"/>
      <c r="I257" s="7"/>
      <c r="J257" s="7"/>
    </row>
    <row r="258" spans="1:10" ht="13.5" thickBot="1" x14ac:dyDescent="0.25">
      <c r="B258" s="7"/>
      <c r="C258" s="196"/>
      <c r="D258" s="196" t="s">
        <v>273</v>
      </c>
      <c r="E258" s="196"/>
      <c r="F258" s="196"/>
      <c r="G258" s="196"/>
      <c r="H258" s="196"/>
      <c r="I258" s="7"/>
      <c r="J258" s="7"/>
    </row>
    <row r="259" spans="1:10" ht="13.5" thickBot="1" x14ac:dyDescent="0.25">
      <c r="B259" s="7"/>
      <c r="C259" s="196"/>
      <c r="D259" s="196" t="s">
        <v>274</v>
      </c>
      <c r="E259" s="196"/>
      <c r="F259" s="196"/>
      <c r="G259" s="196"/>
      <c r="H259" s="196"/>
      <c r="I259" s="7"/>
      <c r="J259" s="7"/>
    </row>
    <row r="260" spans="1:10" ht="13.5" thickBot="1" x14ac:dyDescent="0.25">
      <c r="B260" s="7"/>
      <c r="C260" s="196"/>
      <c r="D260" s="196" t="s">
        <v>275</v>
      </c>
      <c r="E260" s="196"/>
      <c r="F260" s="196"/>
      <c r="G260" s="196"/>
      <c r="H260" s="196"/>
      <c r="I260" s="7"/>
      <c r="J260" s="7"/>
    </row>
    <row r="261" spans="1:10" ht="13.5" thickBot="1" x14ac:dyDescent="0.25">
      <c r="B261" s="7"/>
      <c r="C261" s="196"/>
      <c r="D261" s="196" t="s">
        <v>276</v>
      </c>
      <c r="E261" s="196"/>
      <c r="F261" s="196"/>
      <c r="G261" s="196"/>
      <c r="H261" s="196"/>
      <c r="I261" s="7"/>
      <c r="J261" s="7"/>
    </row>
    <row r="262" spans="1:10" ht="13.5" thickBot="1" x14ac:dyDescent="0.25">
      <c r="B262" s="7"/>
      <c r="C262" s="196"/>
      <c r="D262" s="196" t="s">
        <v>277</v>
      </c>
      <c r="E262" s="196"/>
      <c r="F262" s="196"/>
      <c r="G262" s="196"/>
      <c r="H262" s="196"/>
      <c r="I262" s="7"/>
      <c r="J262" s="7"/>
    </row>
    <row r="263" spans="1:10" ht="13.5" thickBot="1" x14ac:dyDescent="0.25">
      <c r="B263" s="7"/>
      <c r="C263" s="196"/>
      <c r="D263" s="196" t="s">
        <v>278</v>
      </c>
      <c r="E263" s="196"/>
      <c r="F263" s="196"/>
      <c r="G263" s="196"/>
      <c r="H263" s="196"/>
      <c r="I263" s="7"/>
      <c r="J263" s="7"/>
    </row>
    <row r="264" spans="1:10" ht="13.5" thickBot="1" x14ac:dyDescent="0.25">
      <c r="B264" s="7"/>
      <c r="C264" s="196" t="s">
        <v>279</v>
      </c>
      <c r="D264" s="196"/>
      <c r="E264" s="196"/>
      <c r="F264" s="196"/>
      <c r="G264" s="196"/>
      <c r="H264" s="196"/>
      <c r="I264" s="7"/>
      <c r="J264" s="7"/>
    </row>
    <row r="265" spans="1:10" ht="13.5" thickBot="1" x14ac:dyDescent="0.25">
      <c r="B265" s="7"/>
      <c r="C265" s="196" t="s">
        <v>252</v>
      </c>
      <c r="D265" s="196"/>
      <c r="E265" s="196"/>
      <c r="F265" s="196"/>
      <c r="G265" s="196"/>
      <c r="H265" s="196"/>
      <c r="I265" s="7"/>
      <c r="J265" s="7"/>
    </row>
    <row r="267" spans="1:10" x14ac:dyDescent="0.2">
      <c r="A267" s="1" t="s">
        <v>280</v>
      </c>
    </row>
    <row r="269" spans="1:10" x14ac:dyDescent="0.2">
      <c r="A269" s="1" t="s">
        <v>281</v>
      </c>
    </row>
    <row r="271" spans="1:10" x14ac:dyDescent="0.2">
      <c r="A271" s="1" t="s">
        <v>282</v>
      </c>
    </row>
    <row r="273" spans="1:9" x14ac:dyDescent="0.2">
      <c r="A273" s="165" t="s">
        <v>283</v>
      </c>
      <c r="B273" s="165"/>
      <c r="C273" s="165"/>
      <c r="D273" s="165"/>
      <c r="E273" s="165"/>
      <c r="F273" s="165"/>
      <c r="G273" s="165"/>
      <c r="H273" s="165"/>
      <c r="I273" s="165"/>
    </row>
    <row r="274" spans="1:9" x14ac:dyDescent="0.2">
      <c r="A274" s="165"/>
      <c r="B274" s="165"/>
      <c r="C274" s="165"/>
      <c r="D274" s="165"/>
      <c r="E274" s="165"/>
      <c r="F274" s="165"/>
      <c r="G274" s="165"/>
      <c r="H274" s="165"/>
      <c r="I274" s="165"/>
    </row>
    <row r="275" spans="1:9" x14ac:dyDescent="0.2">
      <c r="A275" s="165"/>
      <c r="B275" s="165"/>
      <c r="C275" s="165"/>
      <c r="D275" s="165"/>
      <c r="E275" s="165"/>
      <c r="F275" s="165"/>
      <c r="G275" s="165"/>
      <c r="H275" s="165"/>
      <c r="I275" s="165"/>
    </row>
    <row r="276" spans="1:9" x14ac:dyDescent="0.2">
      <c r="A276" s="165"/>
      <c r="B276" s="165"/>
      <c r="C276" s="165"/>
      <c r="D276" s="165"/>
      <c r="E276" s="165"/>
      <c r="F276" s="165"/>
      <c r="G276" s="165"/>
      <c r="H276" s="165"/>
      <c r="I276" s="165"/>
    </row>
    <row r="277" spans="1:9" x14ac:dyDescent="0.2">
      <c r="A277" s="165"/>
      <c r="B277" s="165"/>
      <c r="C277" s="165"/>
      <c r="D277" s="165"/>
      <c r="E277" s="165"/>
      <c r="F277" s="165"/>
      <c r="G277" s="165"/>
      <c r="H277" s="165"/>
      <c r="I277" s="165"/>
    </row>
    <row r="278" spans="1:9" x14ac:dyDescent="0.2">
      <c r="A278" s="165"/>
      <c r="B278" s="165"/>
      <c r="C278" s="165"/>
      <c r="D278" s="165"/>
      <c r="E278" s="165"/>
      <c r="F278" s="165"/>
      <c r="G278" s="165"/>
      <c r="H278" s="165"/>
      <c r="I278" s="165"/>
    </row>
    <row r="279" spans="1:9" x14ac:dyDescent="0.2">
      <c r="A279" s="165" t="s">
        <v>284</v>
      </c>
      <c r="B279" s="208"/>
      <c r="C279" s="208"/>
      <c r="D279" s="208"/>
      <c r="E279" s="208"/>
      <c r="F279" s="208"/>
      <c r="G279" s="208"/>
      <c r="H279" s="208"/>
      <c r="I279" s="208"/>
    </row>
    <row r="280" spans="1:9" x14ac:dyDescent="0.2">
      <c r="A280" s="208"/>
      <c r="B280" s="208"/>
      <c r="C280" s="208"/>
      <c r="D280" s="208"/>
      <c r="E280" s="208"/>
      <c r="F280" s="208"/>
      <c r="G280" s="208"/>
      <c r="H280" s="208"/>
      <c r="I280" s="208"/>
    </row>
    <row r="281" spans="1:9" x14ac:dyDescent="0.2">
      <c r="A281" s="208"/>
      <c r="B281" s="208"/>
      <c r="C281" s="208"/>
      <c r="D281" s="208"/>
      <c r="E281" s="208"/>
      <c r="F281" s="208"/>
      <c r="G281" s="208"/>
      <c r="H281" s="208"/>
      <c r="I281" s="208"/>
    </row>
    <row r="282" spans="1:9" x14ac:dyDescent="0.2">
      <c r="A282" s="208"/>
      <c r="B282" s="208"/>
      <c r="C282" s="208"/>
      <c r="D282" s="208"/>
      <c r="E282" s="208"/>
      <c r="F282" s="208"/>
      <c r="G282" s="208"/>
      <c r="H282" s="208"/>
      <c r="I282" s="208"/>
    </row>
    <row r="283" spans="1:9" x14ac:dyDescent="0.2">
      <c r="A283" s="208"/>
      <c r="B283" s="208"/>
      <c r="C283" s="208"/>
      <c r="D283" s="208"/>
      <c r="E283" s="208"/>
      <c r="F283" s="208"/>
      <c r="G283" s="208"/>
      <c r="H283" s="208"/>
      <c r="I283" s="208"/>
    </row>
    <row r="284" spans="1:9" x14ac:dyDescent="0.2">
      <c r="A284" s="208"/>
      <c r="B284" s="208"/>
      <c r="C284" s="208"/>
      <c r="D284" s="208"/>
      <c r="E284" s="208"/>
      <c r="F284" s="208"/>
      <c r="G284" s="208"/>
      <c r="H284" s="208"/>
      <c r="I284" s="208"/>
    </row>
    <row r="286" spans="1:9" x14ac:dyDescent="0.2">
      <c r="A286" s="1" t="s">
        <v>285</v>
      </c>
    </row>
    <row r="287" spans="1:9" ht="13.5" thickBot="1" x14ac:dyDescent="0.25"/>
    <row r="288" spans="1:9" ht="39.75" customHeight="1" thickBot="1" x14ac:dyDescent="0.25">
      <c r="C288" s="209" t="s">
        <v>286</v>
      </c>
      <c r="D288" s="195" t="s">
        <v>287</v>
      </c>
      <c r="E288" s="195"/>
      <c r="F288" s="195" t="s">
        <v>288</v>
      </c>
      <c r="G288" s="195"/>
      <c r="H288" s="195" t="s">
        <v>17</v>
      </c>
      <c r="I288" s="195"/>
    </row>
    <row r="289" spans="1:9" ht="13.5" thickBot="1" x14ac:dyDescent="0.25">
      <c r="C289" s="211"/>
      <c r="D289" s="195"/>
      <c r="E289" s="195"/>
      <c r="F289" s="195"/>
      <c r="G289" s="195"/>
      <c r="H289" s="195"/>
      <c r="I289" s="195"/>
    </row>
    <row r="290" spans="1:9" ht="26.25" thickBot="1" x14ac:dyDescent="0.25">
      <c r="C290" s="7" t="s">
        <v>289</v>
      </c>
      <c r="D290" s="196"/>
      <c r="E290" s="196"/>
      <c r="F290" s="196"/>
      <c r="G290" s="196"/>
      <c r="H290" s="196" t="s">
        <v>290</v>
      </c>
      <c r="I290" s="196"/>
    </row>
    <row r="291" spans="1:9" ht="13.5" thickBot="1" x14ac:dyDescent="0.25">
      <c r="C291" s="7" t="s">
        <v>292</v>
      </c>
      <c r="D291" s="196"/>
      <c r="E291" s="196"/>
      <c r="F291" s="196"/>
      <c r="G291" s="196"/>
      <c r="H291" s="196" t="s">
        <v>293</v>
      </c>
      <c r="I291" s="196"/>
    </row>
    <row r="292" spans="1:9" ht="13.5" thickBot="1" x14ac:dyDescent="0.25">
      <c r="C292" s="7" t="s">
        <v>294</v>
      </c>
      <c r="D292" s="196"/>
      <c r="E292" s="196"/>
      <c r="F292" s="196"/>
      <c r="G292" s="196"/>
      <c r="H292" s="196" t="s">
        <v>295</v>
      </c>
      <c r="I292" s="196"/>
    </row>
    <row r="293" spans="1:9" ht="13.5" thickBot="1" x14ac:dyDescent="0.25">
      <c r="C293" s="7" t="s">
        <v>252</v>
      </c>
      <c r="D293" s="196"/>
      <c r="E293" s="196"/>
      <c r="F293" s="196"/>
      <c r="G293" s="196"/>
      <c r="H293" s="196"/>
      <c r="I293" s="196"/>
    </row>
    <row r="295" spans="1:9" x14ac:dyDescent="0.2">
      <c r="A295" s="1" t="s">
        <v>296</v>
      </c>
    </row>
    <row r="297" spans="1:9" x14ac:dyDescent="0.2">
      <c r="A297" s="1" t="s">
        <v>297</v>
      </c>
    </row>
    <row r="299" spans="1:9" x14ac:dyDescent="0.2">
      <c r="A299" s="165" t="s">
        <v>298</v>
      </c>
      <c r="B299" s="208"/>
      <c r="C299" s="208"/>
      <c r="D299" s="208"/>
      <c r="E299" s="208"/>
      <c r="F299" s="208"/>
      <c r="G299" s="208"/>
      <c r="H299" s="208"/>
      <c r="I299" s="208"/>
    </row>
    <row r="300" spans="1:9" x14ac:dyDescent="0.2">
      <c r="A300" s="208"/>
      <c r="B300" s="208"/>
      <c r="C300" s="208"/>
      <c r="D300" s="208"/>
      <c r="E300" s="208"/>
      <c r="F300" s="208"/>
      <c r="G300" s="208"/>
      <c r="H300" s="208"/>
      <c r="I300" s="208"/>
    </row>
    <row r="301" spans="1:9" x14ac:dyDescent="0.2">
      <c r="A301" s="208"/>
      <c r="B301" s="208"/>
      <c r="C301" s="208"/>
      <c r="D301" s="208"/>
      <c r="E301" s="208"/>
      <c r="F301" s="208"/>
      <c r="G301" s="208"/>
      <c r="H301" s="208"/>
      <c r="I301" s="208"/>
    </row>
    <row r="302" spans="1:9" x14ac:dyDescent="0.2">
      <c r="A302" s="208"/>
      <c r="B302" s="208"/>
      <c r="C302" s="208"/>
      <c r="D302" s="208"/>
      <c r="E302" s="208"/>
      <c r="F302" s="208"/>
      <c r="G302" s="208"/>
      <c r="H302" s="208"/>
      <c r="I302" s="208"/>
    </row>
    <row r="303" spans="1:9" x14ac:dyDescent="0.2">
      <c r="A303" s="208"/>
      <c r="B303" s="208"/>
      <c r="C303" s="208"/>
      <c r="D303" s="208"/>
      <c r="E303" s="208"/>
      <c r="F303" s="208"/>
      <c r="G303" s="208"/>
      <c r="H303" s="208"/>
      <c r="I303" s="208"/>
    </row>
    <row r="304" spans="1:9" x14ac:dyDescent="0.2">
      <c r="A304" s="165" t="s">
        <v>299</v>
      </c>
      <c r="B304" s="165"/>
      <c r="C304" s="165"/>
      <c r="D304" s="165"/>
      <c r="E304" s="165"/>
      <c r="F304" s="165"/>
      <c r="G304" s="165"/>
      <c r="H304" s="165"/>
      <c r="I304" s="165"/>
    </row>
    <row r="305" spans="1:15" x14ac:dyDescent="0.2">
      <c r="A305" s="165"/>
      <c r="B305" s="165"/>
      <c r="C305" s="165"/>
      <c r="D305" s="165"/>
      <c r="E305" s="165"/>
      <c r="F305" s="165"/>
      <c r="G305" s="165"/>
      <c r="H305" s="165"/>
      <c r="I305" s="165"/>
    </row>
    <row r="306" spans="1:15" x14ac:dyDescent="0.2">
      <c r="A306" s="165"/>
      <c r="B306" s="165"/>
      <c r="C306" s="165"/>
      <c r="D306" s="165"/>
      <c r="E306" s="165"/>
      <c r="F306" s="165"/>
      <c r="G306" s="165"/>
      <c r="H306" s="165"/>
      <c r="I306" s="165"/>
    </row>
    <row r="308" spans="1:15" x14ac:dyDescent="0.2">
      <c r="A308" s="1" t="s">
        <v>300</v>
      </c>
    </row>
    <row r="309" spans="1:15" ht="13.5" thickBot="1" x14ac:dyDescent="0.25"/>
    <row r="310" spans="1:15" ht="12.75" customHeight="1" thickBot="1" x14ac:dyDescent="0.25">
      <c r="C310" s="2"/>
      <c r="D310" s="54" t="s">
        <v>301</v>
      </c>
      <c r="E310" s="166" t="s">
        <v>301</v>
      </c>
      <c r="F310" s="167"/>
      <c r="G310" s="168"/>
      <c r="H310" s="54" t="s">
        <v>302</v>
      </c>
      <c r="I310" s="166" t="s">
        <v>302</v>
      </c>
      <c r="J310" s="167"/>
      <c r="K310" s="167"/>
      <c r="L310" s="195" t="s">
        <v>17</v>
      </c>
      <c r="M310" s="195"/>
      <c r="N310" s="195" t="s">
        <v>18</v>
      </c>
      <c r="O310" s="195"/>
    </row>
    <row r="311" spans="1:15" ht="13.5" thickBot="1" x14ac:dyDescent="0.25">
      <c r="C311" s="28" t="s">
        <v>303</v>
      </c>
      <c r="D311" s="55" t="s">
        <v>304</v>
      </c>
      <c r="E311" s="169" t="s">
        <v>305</v>
      </c>
      <c r="F311" s="170"/>
      <c r="G311" s="171"/>
      <c r="H311" s="55" t="s">
        <v>304</v>
      </c>
      <c r="I311" s="169" t="s">
        <v>305</v>
      </c>
      <c r="J311" s="170"/>
      <c r="K311" s="170"/>
      <c r="L311" s="195"/>
      <c r="M311" s="195"/>
      <c r="N311" s="195"/>
      <c r="O311" s="195"/>
    </row>
    <row r="312" spans="1:15" ht="13.5" thickBot="1" x14ac:dyDescent="0.25">
      <c r="C312" s="35"/>
      <c r="D312" s="29">
        <v>2019</v>
      </c>
      <c r="E312" s="6">
        <v>2020</v>
      </c>
      <c r="F312" s="6">
        <v>2021</v>
      </c>
      <c r="G312" s="6">
        <v>2022</v>
      </c>
      <c r="H312" s="29">
        <v>2019</v>
      </c>
      <c r="I312" s="6">
        <v>2020</v>
      </c>
      <c r="J312" s="6">
        <v>2021</v>
      </c>
      <c r="K312" s="30">
        <v>2022</v>
      </c>
      <c r="L312" s="195"/>
      <c r="M312" s="195"/>
      <c r="N312" s="195"/>
      <c r="O312" s="195"/>
    </row>
    <row r="313" spans="1:15" ht="39" customHeight="1" thickBot="1" x14ac:dyDescent="0.25">
      <c r="C313" s="47" t="s">
        <v>306</v>
      </c>
      <c r="D313" s="45"/>
      <c r="E313" s="45"/>
      <c r="F313" s="45"/>
      <c r="G313" s="45"/>
      <c r="H313" s="45"/>
      <c r="I313" s="45"/>
      <c r="J313" s="45"/>
      <c r="K313" s="21"/>
      <c r="L313" s="196" t="s">
        <v>307</v>
      </c>
      <c r="M313" s="196"/>
      <c r="N313" s="221"/>
      <c r="O313" s="221"/>
    </row>
    <row r="314" spans="1:15" ht="39" customHeight="1" thickBot="1" x14ac:dyDescent="0.25">
      <c r="C314" s="47" t="s">
        <v>309</v>
      </c>
      <c r="D314" s="45"/>
      <c r="E314" s="45"/>
      <c r="F314" s="45"/>
      <c r="G314" s="45"/>
      <c r="H314" s="45"/>
      <c r="I314" s="45"/>
      <c r="J314" s="45"/>
      <c r="K314" s="21"/>
      <c r="L314" s="196" t="s">
        <v>311</v>
      </c>
      <c r="M314" s="196"/>
      <c r="N314" s="221"/>
      <c r="O314" s="221"/>
    </row>
    <row r="316" spans="1:15" x14ac:dyDescent="0.2">
      <c r="A316" s="1" t="s">
        <v>312</v>
      </c>
    </row>
    <row r="318" spans="1:15" x14ac:dyDescent="0.2">
      <c r="A318" s="1" t="s">
        <v>313</v>
      </c>
    </row>
    <row r="320" spans="1:15" ht="8.25" customHeight="1" x14ac:dyDescent="0.2">
      <c r="A320" s="165" t="s">
        <v>314</v>
      </c>
      <c r="B320" s="208"/>
      <c r="C320" s="208"/>
      <c r="D320" s="208"/>
      <c r="E320" s="208"/>
      <c r="F320" s="208"/>
      <c r="G320" s="208"/>
      <c r="H320" s="208"/>
      <c r="I320" s="208"/>
      <c r="J320" s="208"/>
    </row>
    <row r="321" spans="1:17" ht="8.25" customHeight="1" x14ac:dyDescent="0.2">
      <c r="A321" s="208"/>
      <c r="B321" s="208"/>
      <c r="C321" s="208"/>
      <c r="D321" s="208"/>
      <c r="E321" s="208"/>
      <c r="F321" s="208"/>
      <c r="G321" s="208"/>
      <c r="H321" s="208"/>
      <c r="I321" s="208"/>
      <c r="J321" s="208"/>
    </row>
    <row r="322" spans="1:17" ht="8.25" customHeight="1" x14ac:dyDescent="0.2">
      <c r="A322" s="208"/>
      <c r="B322" s="208"/>
      <c r="C322" s="208"/>
      <c r="D322" s="208"/>
      <c r="E322" s="208"/>
      <c r="F322" s="208"/>
      <c r="G322" s="208"/>
      <c r="H322" s="208"/>
      <c r="I322" s="208"/>
      <c r="J322" s="208"/>
    </row>
    <row r="323" spans="1:17" ht="8.25" customHeight="1" x14ac:dyDescent="0.2">
      <c r="A323" s="208"/>
      <c r="B323" s="208"/>
      <c r="C323" s="208"/>
      <c r="D323" s="208"/>
      <c r="E323" s="208"/>
      <c r="F323" s="208"/>
      <c r="G323" s="208"/>
      <c r="H323" s="208"/>
      <c r="I323" s="208"/>
      <c r="J323" s="208"/>
    </row>
    <row r="324" spans="1:17" ht="8.25" customHeight="1" x14ac:dyDescent="0.2">
      <c r="A324" s="208"/>
      <c r="B324" s="208"/>
      <c r="C324" s="208"/>
      <c r="D324" s="208"/>
      <c r="E324" s="208"/>
      <c r="F324" s="208"/>
      <c r="G324" s="208"/>
      <c r="H324" s="208"/>
      <c r="I324" s="208"/>
      <c r="J324" s="208"/>
    </row>
    <row r="325" spans="1:17" ht="8.25" customHeight="1" x14ac:dyDescent="0.2">
      <c r="A325" s="208"/>
      <c r="B325" s="208"/>
      <c r="C325" s="208"/>
      <c r="D325" s="208"/>
      <c r="E325" s="208"/>
      <c r="F325" s="208"/>
      <c r="G325" s="208"/>
      <c r="H325" s="208"/>
      <c r="I325" s="208"/>
      <c r="J325" s="208"/>
    </row>
    <row r="326" spans="1:17" ht="8.25" customHeight="1" x14ac:dyDescent="0.2">
      <c r="A326" s="208"/>
      <c r="B326" s="208"/>
      <c r="C326" s="208"/>
      <c r="D326" s="208"/>
      <c r="E326" s="208"/>
      <c r="F326" s="208"/>
      <c r="G326" s="208"/>
      <c r="H326" s="208"/>
      <c r="I326" s="208"/>
      <c r="J326" s="208"/>
    </row>
    <row r="327" spans="1:17" ht="8.25" customHeight="1" x14ac:dyDescent="0.2">
      <c r="A327" s="208"/>
      <c r="B327" s="208"/>
      <c r="C327" s="208"/>
      <c r="D327" s="208"/>
      <c r="E327" s="208"/>
      <c r="F327" s="208"/>
      <c r="G327" s="208"/>
      <c r="H327" s="208"/>
      <c r="I327" s="208"/>
      <c r="J327" s="208"/>
    </row>
    <row r="328" spans="1:17" ht="8.25" customHeight="1" x14ac:dyDescent="0.2">
      <c r="A328" s="208"/>
      <c r="B328" s="208"/>
      <c r="C328" s="208"/>
      <c r="D328" s="208"/>
      <c r="E328" s="208"/>
      <c r="F328" s="208"/>
      <c r="G328" s="208"/>
      <c r="H328" s="208"/>
      <c r="I328" s="208"/>
      <c r="J328" s="208"/>
    </row>
    <row r="329" spans="1:17" ht="8.25" customHeight="1" x14ac:dyDescent="0.2">
      <c r="A329" s="208"/>
      <c r="B329" s="208"/>
      <c r="C329" s="208"/>
      <c r="D329" s="208"/>
      <c r="E329" s="208"/>
      <c r="F329" s="208"/>
      <c r="G329" s="208"/>
      <c r="H329" s="208"/>
      <c r="I329" s="208"/>
      <c r="J329" s="208"/>
    </row>
    <row r="331" spans="1:17" x14ac:dyDescent="0.2">
      <c r="A331" s="1" t="s">
        <v>315</v>
      </c>
    </row>
    <row r="332" spans="1:17" ht="13.5" thickBot="1" x14ac:dyDescent="0.25"/>
    <row r="333" spans="1:17" ht="12.75" customHeight="1" thickBot="1" x14ac:dyDescent="0.25">
      <c r="C333" s="209" t="s">
        <v>316</v>
      </c>
      <c r="D333" s="51" t="s">
        <v>301</v>
      </c>
      <c r="E333" s="195" t="s">
        <v>301</v>
      </c>
      <c r="F333" s="195"/>
      <c r="G333" s="195"/>
      <c r="H333" s="51" t="s">
        <v>302</v>
      </c>
      <c r="I333" s="195" t="s">
        <v>302</v>
      </c>
      <c r="J333" s="195"/>
      <c r="K333" s="195"/>
      <c r="L333" s="195" t="s">
        <v>17</v>
      </c>
      <c r="M333" s="195"/>
      <c r="N333" s="195"/>
      <c r="O333" s="195" t="s">
        <v>18</v>
      </c>
      <c r="P333" s="195"/>
      <c r="Q333" s="195"/>
    </row>
    <row r="334" spans="1:17" ht="13.5" thickBot="1" x14ac:dyDescent="0.25">
      <c r="C334" s="210"/>
      <c r="D334" s="51" t="s">
        <v>304</v>
      </c>
      <c r="E334" s="195" t="s">
        <v>305</v>
      </c>
      <c r="F334" s="195"/>
      <c r="G334" s="195"/>
      <c r="H334" s="51" t="s">
        <v>304</v>
      </c>
      <c r="I334" s="195" t="s">
        <v>305</v>
      </c>
      <c r="J334" s="195"/>
      <c r="K334" s="195"/>
      <c r="L334" s="195"/>
      <c r="M334" s="195"/>
      <c r="N334" s="195"/>
      <c r="O334" s="195"/>
      <c r="P334" s="195"/>
      <c r="Q334" s="195"/>
    </row>
    <row r="335" spans="1:17" ht="13.5" thickBot="1" x14ac:dyDescent="0.25">
      <c r="C335" s="211"/>
      <c r="D335" s="51">
        <v>2019</v>
      </c>
      <c r="E335" s="31">
        <v>2020</v>
      </c>
      <c r="F335" s="31">
        <v>2021</v>
      </c>
      <c r="G335" s="31">
        <v>2022</v>
      </c>
      <c r="H335" s="51">
        <v>2019</v>
      </c>
      <c r="I335" s="31">
        <v>2020</v>
      </c>
      <c r="J335" s="31">
        <v>2021</v>
      </c>
      <c r="K335" s="31">
        <v>2022</v>
      </c>
      <c r="L335" s="195"/>
      <c r="M335" s="195"/>
      <c r="N335" s="195"/>
      <c r="O335" s="195"/>
      <c r="P335" s="195"/>
      <c r="Q335" s="195"/>
    </row>
    <row r="336" spans="1:17" ht="72.75" customHeight="1" thickBot="1" x14ac:dyDescent="0.25">
      <c r="C336" s="7" t="s">
        <v>289</v>
      </c>
      <c r="D336" s="7"/>
      <c r="E336" s="7"/>
      <c r="F336" s="7"/>
      <c r="G336" s="7"/>
      <c r="H336" s="7"/>
      <c r="I336" s="7"/>
      <c r="J336" s="7"/>
      <c r="K336" s="7"/>
      <c r="L336" s="196" t="s">
        <v>290</v>
      </c>
      <c r="M336" s="196"/>
      <c r="N336" s="196"/>
      <c r="O336" s="196"/>
      <c r="P336" s="196"/>
      <c r="Q336" s="196"/>
    </row>
    <row r="337" spans="1:17" ht="69" customHeight="1" thickBot="1" x14ac:dyDescent="0.25">
      <c r="C337" s="7" t="s">
        <v>292</v>
      </c>
      <c r="D337" s="7"/>
      <c r="E337" s="7"/>
      <c r="F337" s="7"/>
      <c r="G337" s="7"/>
      <c r="H337" s="7"/>
      <c r="I337" s="7"/>
      <c r="J337" s="7"/>
      <c r="K337" s="7"/>
      <c r="L337" s="196" t="s">
        <v>293</v>
      </c>
      <c r="M337" s="196"/>
      <c r="N337" s="196"/>
      <c r="O337" s="196"/>
      <c r="P337" s="196"/>
      <c r="Q337" s="196"/>
    </row>
    <row r="338" spans="1:17" ht="24.75" customHeight="1" thickBot="1" x14ac:dyDescent="0.25">
      <c r="C338" s="7" t="s">
        <v>294</v>
      </c>
      <c r="D338" s="7"/>
      <c r="E338" s="7"/>
      <c r="F338" s="7"/>
      <c r="G338" s="7"/>
      <c r="H338" s="7"/>
      <c r="I338" s="7"/>
      <c r="J338" s="7"/>
      <c r="K338" s="7"/>
      <c r="L338" s="196" t="s">
        <v>295</v>
      </c>
      <c r="M338" s="196"/>
      <c r="N338" s="196"/>
      <c r="O338" s="196"/>
      <c r="P338" s="196"/>
      <c r="Q338" s="196"/>
    </row>
    <row r="339" spans="1:17" ht="13.5" thickBot="1" x14ac:dyDescent="0.25">
      <c r="C339" s="7" t="s">
        <v>252</v>
      </c>
      <c r="D339" s="7"/>
      <c r="E339" s="7"/>
      <c r="F339" s="7"/>
      <c r="G339" s="7"/>
      <c r="H339" s="7"/>
      <c r="I339" s="7"/>
      <c r="J339" s="7"/>
      <c r="K339" s="7"/>
      <c r="L339" s="196"/>
      <c r="M339" s="196"/>
      <c r="N339" s="196"/>
      <c r="O339" s="196"/>
      <c r="P339" s="196"/>
      <c r="Q339" s="196"/>
    </row>
    <row r="341" spans="1:17" x14ac:dyDescent="0.2">
      <c r="A341" s="1" t="s">
        <v>318</v>
      </c>
    </row>
    <row r="343" spans="1:17" x14ac:dyDescent="0.2">
      <c r="B343" s="37">
        <v>3.1</v>
      </c>
      <c r="C343" s="32" t="s">
        <v>211</v>
      </c>
    </row>
    <row r="344" spans="1:17" x14ac:dyDescent="0.2">
      <c r="B344" s="1"/>
    </row>
    <row r="345" spans="1:17" x14ac:dyDescent="0.2">
      <c r="B345" s="1">
        <v>3.2</v>
      </c>
      <c r="C345" s="32" t="s">
        <v>319</v>
      </c>
    </row>
    <row r="346" spans="1:17" x14ac:dyDescent="0.2">
      <c r="B346" s="1"/>
    </row>
    <row r="347" spans="1:17" x14ac:dyDescent="0.2">
      <c r="B347" s="1">
        <v>3.3</v>
      </c>
      <c r="C347" s="32" t="s">
        <v>221</v>
      </c>
    </row>
    <row r="348" spans="1:17" x14ac:dyDescent="0.2">
      <c r="B348" s="1"/>
    </row>
    <row r="349" spans="1:17" x14ac:dyDescent="0.2">
      <c r="B349" s="1">
        <v>3.4</v>
      </c>
      <c r="C349" s="32" t="s">
        <v>224</v>
      </c>
    </row>
    <row r="350" spans="1:17" x14ac:dyDescent="0.2">
      <c r="B350" s="1"/>
    </row>
    <row r="351" spans="1:17" x14ac:dyDescent="0.2">
      <c r="B351" s="1">
        <v>3.5</v>
      </c>
      <c r="C351" s="32" t="s">
        <v>232</v>
      </c>
    </row>
    <row r="352" spans="1:17" x14ac:dyDescent="0.2">
      <c r="B352" s="1"/>
    </row>
    <row r="353" spans="1:3" x14ac:dyDescent="0.2">
      <c r="B353" s="1">
        <v>3.6</v>
      </c>
      <c r="C353" s="32" t="s">
        <v>320</v>
      </c>
    </row>
    <row r="355" spans="1:3" x14ac:dyDescent="0.2">
      <c r="A355" s="1" t="s">
        <v>321</v>
      </c>
    </row>
    <row r="357" spans="1:3" x14ac:dyDescent="0.2">
      <c r="B357" s="1"/>
    </row>
    <row r="358" spans="1:3" x14ac:dyDescent="0.2">
      <c r="B358" s="1">
        <v>4.0999999999999996</v>
      </c>
      <c r="C358" s="32" t="s">
        <v>322</v>
      </c>
    </row>
    <row r="359" spans="1:3" x14ac:dyDescent="0.2">
      <c r="B359" s="1"/>
    </row>
    <row r="360" spans="1:3" x14ac:dyDescent="0.2">
      <c r="B360" s="1">
        <v>4.2</v>
      </c>
      <c r="C360" s="32" t="s">
        <v>323</v>
      </c>
    </row>
    <row r="361" spans="1:3" x14ac:dyDescent="0.2">
      <c r="B361" s="1"/>
    </row>
    <row r="362" spans="1:3" x14ac:dyDescent="0.2">
      <c r="B362" s="1">
        <v>4.3</v>
      </c>
      <c r="C362" s="32" t="s">
        <v>324</v>
      </c>
    </row>
  </sheetData>
  <mergeCells count="223">
    <mergeCell ref="A6:M9"/>
    <mergeCell ref="A10:M13"/>
    <mergeCell ref="A14:M16"/>
    <mergeCell ref="A17:M21"/>
    <mergeCell ref="A22:M26"/>
    <mergeCell ref="A33:K37"/>
    <mergeCell ref="A41:J43"/>
    <mergeCell ref="D45:H46"/>
    <mergeCell ref="B49:B50"/>
    <mergeCell ref="C49:C50"/>
    <mergeCell ref="D49:D50"/>
    <mergeCell ref="E49:E50"/>
    <mergeCell ref="F49:F50"/>
    <mergeCell ref="G49:G50"/>
    <mergeCell ref="H49:H50"/>
    <mergeCell ref="J49:J50"/>
    <mergeCell ref="D66:H67"/>
    <mergeCell ref="A69:A70"/>
    <mergeCell ref="A71:A72"/>
    <mergeCell ref="A73:A75"/>
    <mergeCell ref="A77:A88"/>
    <mergeCell ref="A89:A92"/>
    <mergeCell ref="H51:H53"/>
    <mergeCell ref="J51:J53"/>
    <mergeCell ref="B55:B56"/>
    <mergeCell ref="C55:C56"/>
    <mergeCell ref="D55:D56"/>
    <mergeCell ref="E55:E56"/>
    <mergeCell ref="F55:F56"/>
    <mergeCell ref="G55:G56"/>
    <mergeCell ref="H55:H56"/>
    <mergeCell ref="J55:J56"/>
    <mergeCell ref="B51:B53"/>
    <mergeCell ref="C51:C53"/>
    <mergeCell ref="D51:D53"/>
    <mergeCell ref="E51:E53"/>
    <mergeCell ref="F51:F53"/>
    <mergeCell ref="G51:G53"/>
    <mergeCell ref="D111:F111"/>
    <mergeCell ref="G111:H111"/>
    <mergeCell ref="D112:F112"/>
    <mergeCell ref="G112:H112"/>
    <mergeCell ref="D113:F113"/>
    <mergeCell ref="G113:H113"/>
    <mergeCell ref="A93:A94"/>
    <mergeCell ref="A95:A96"/>
    <mergeCell ref="A102:I105"/>
    <mergeCell ref="D109:F109"/>
    <mergeCell ref="G109:H109"/>
    <mergeCell ref="D110:F110"/>
    <mergeCell ref="G110:H110"/>
    <mergeCell ref="D114:F114"/>
    <mergeCell ref="G114:H114"/>
    <mergeCell ref="A117:I122"/>
    <mergeCell ref="B126:C126"/>
    <mergeCell ref="D126:I126"/>
    <mergeCell ref="B127:C129"/>
    <mergeCell ref="D127:I127"/>
    <mergeCell ref="D128:I128"/>
    <mergeCell ref="D129:I129"/>
    <mergeCell ref="B136:C142"/>
    <mergeCell ref="D136:I136"/>
    <mergeCell ref="D137:I137"/>
    <mergeCell ref="D138:I138"/>
    <mergeCell ref="D139:I139"/>
    <mergeCell ref="D140:I140"/>
    <mergeCell ref="D141:I141"/>
    <mergeCell ref="D142:I142"/>
    <mergeCell ref="B130:C135"/>
    <mergeCell ref="D130:I130"/>
    <mergeCell ref="D131:I131"/>
    <mergeCell ref="D132:I132"/>
    <mergeCell ref="D133:I133"/>
    <mergeCell ref="D134:I134"/>
    <mergeCell ref="D135:I135"/>
    <mergeCell ref="A154:I159"/>
    <mergeCell ref="D163:I163"/>
    <mergeCell ref="D164:I164"/>
    <mergeCell ref="C165:C167"/>
    <mergeCell ref="D165:I165"/>
    <mergeCell ref="D166:I166"/>
    <mergeCell ref="D167:I167"/>
    <mergeCell ref="B143:C149"/>
    <mergeCell ref="D143:I143"/>
    <mergeCell ref="D144:I144"/>
    <mergeCell ref="D145:I145"/>
    <mergeCell ref="D146:I146"/>
    <mergeCell ref="D147:I147"/>
    <mergeCell ref="D148:I148"/>
    <mergeCell ref="D149:I149"/>
    <mergeCell ref="C173:C174"/>
    <mergeCell ref="D173:I173"/>
    <mergeCell ref="D174:I174"/>
    <mergeCell ref="C175:C176"/>
    <mergeCell ref="D175:I175"/>
    <mergeCell ref="D176:I176"/>
    <mergeCell ref="C168:C172"/>
    <mergeCell ref="D168:I168"/>
    <mergeCell ref="D169:I169"/>
    <mergeCell ref="D170:I170"/>
    <mergeCell ref="D171:I171"/>
    <mergeCell ref="D172:I172"/>
    <mergeCell ref="J196:J197"/>
    <mergeCell ref="D197:H197"/>
    <mergeCell ref="B198:C200"/>
    <mergeCell ref="D198:H198"/>
    <mergeCell ref="J198:J200"/>
    <mergeCell ref="D199:H199"/>
    <mergeCell ref="D200:H200"/>
    <mergeCell ref="D180:U180"/>
    <mergeCell ref="D181:I182"/>
    <mergeCell ref="J181:O182"/>
    <mergeCell ref="P181:U182"/>
    <mergeCell ref="A188:I190"/>
    <mergeCell ref="B195:C195"/>
    <mergeCell ref="D195:H195"/>
    <mergeCell ref="B201:C201"/>
    <mergeCell ref="D201:H201"/>
    <mergeCell ref="B202:C202"/>
    <mergeCell ref="D202:H202"/>
    <mergeCell ref="A206:H209"/>
    <mergeCell ref="B213:C213"/>
    <mergeCell ref="D213:H213"/>
    <mergeCell ref="B196:C197"/>
    <mergeCell ref="D196:H196"/>
    <mergeCell ref="A224:H226"/>
    <mergeCell ref="G230:H230"/>
    <mergeCell ref="G231:H231"/>
    <mergeCell ref="G232:H232"/>
    <mergeCell ref="G233:H233"/>
    <mergeCell ref="G234:H234"/>
    <mergeCell ref="B214:C215"/>
    <mergeCell ref="D214:H214"/>
    <mergeCell ref="J214:J215"/>
    <mergeCell ref="D215:H215"/>
    <mergeCell ref="B216:C217"/>
    <mergeCell ref="D216:H216"/>
    <mergeCell ref="J216:J217"/>
    <mergeCell ref="D217:H217"/>
    <mergeCell ref="G235:H235"/>
    <mergeCell ref="A242:J245"/>
    <mergeCell ref="D249:F249"/>
    <mergeCell ref="G249:H249"/>
    <mergeCell ref="C250:C254"/>
    <mergeCell ref="D250:F250"/>
    <mergeCell ref="G250:H250"/>
    <mergeCell ref="D251:F251"/>
    <mergeCell ref="G251:H251"/>
    <mergeCell ref="D252:F252"/>
    <mergeCell ref="G252:H252"/>
    <mergeCell ref="D253:F253"/>
    <mergeCell ref="G253:H253"/>
    <mergeCell ref="D254:F254"/>
    <mergeCell ref="G254:H254"/>
    <mergeCell ref="D255:F255"/>
    <mergeCell ref="G255:H255"/>
    <mergeCell ref="D256:F256"/>
    <mergeCell ref="G256:H256"/>
    <mergeCell ref="D263:F263"/>
    <mergeCell ref="G263:H263"/>
    <mergeCell ref="C264:F264"/>
    <mergeCell ref="G264:H264"/>
    <mergeCell ref="C265:F265"/>
    <mergeCell ref="G265:H265"/>
    <mergeCell ref="D260:F260"/>
    <mergeCell ref="G260:H260"/>
    <mergeCell ref="D261:F261"/>
    <mergeCell ref="G261:H261"/>
    <mergeCell ref="D262:F262"/>
    <mergeCell ref="G262:H262"/>
    <mergeCell ref="C255:C263"/>
    <mergeCell ref="D257:F257"/>
    <mergeCell ref="G257:H257"/>
    <mergeCell ref="D258:F258"/>
    <mergeCell ref="G258:H258"/>
    <mergeCell ref="D259:F259"/>
    <mergeCell ref="G259:H259"/>
    <mergeCell ref="D290:E290"/>
    <mergeCell ref="F290:G290"/>
    <mergeCell ref="H290:I290"/>
    <mergeCell ref="D291:E291"/>
    <mergeCell ref="F291:G291"/>
    <mergeCell ref="H291:I291"/>
    <mergeCell ref="A273:I278"/>
    <mergeCell ref="A279:I284"/>
    <mergeCell ref="C288:C289"/>
    <mergeCell ref="D288:E289"/>
    <mergeCell ref="F288:G289"/>
    <mergeCell ref="H288:I289"/>
    <mergeCell ref="A299:I303"/>
    <mergeCell ref="A304:I306"/>
    <mergeCell ref="E310:G310"/>
    <mergeCell ref="I310:K310"/>
    <mergeCell ref="L310:M312"/>
    <mergeCell ref="N310:O312"/>
    <mergeCell ref="E311:G311"/>
    <mergeCell ref="I311:K311"/>
    <mergeCell ref="D292:E292"/>
    <mergeCell ref="F292:G292"/>
    <mergeCell ref="H292:I292"/>
    <mergeCell ref="D293:E293"/>
    <mergeCell ref="F293:G293"/>
    <mergeCell ref="H293:I293"/>
    <mergeCell ref="L313:M313"/>
    <mergeCell ref="N313:O313"/>
    <mergeCell ref="L314:M314"/>
    <mergeCell ref="N314:O314"/>
    <mergeCell ref="A320:J329"/>
    <mergeCell ref="C333:C335"/>
    <mergeCell ref="E333:G333"/>
    <mergeCell ref="I333:K333"/>
    <mergeCell ref="L333:N335"/>
    <mergeCell ref="O333:Q335"/>
    <mergeCell ref="L338:N338"/>
    <mergeCell ref="O338:Q338"/>
    <mergeCell ref="L339:N339"/>
    <mergeCell ref="O339:Q339"/>
    <mergeCell ref="E334:G334"/>
    <mergeCell ref="I334:K334"/>
    <mergeCell ref="L336:N336"/>
    <mergeCell ref="O336:Q336"/>
    <mergeCell ref="L337:N337"/>
    <mergeCell ref="O337:Q33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Normal="100" workbookViewId="0">
      <selection activeCell="F19" sqref="F19"/>
    </sheetView>
  </sheetViews>
  <sheetFormatPr defaultColWidth="10.6640625" defaultRowHeight="12.75" x14ac:dyDescent="0.2"/>
  <cols>
    <col min="1" max="1" width="27.5" style="32" customWidth="1"/>
    <col min="2" max="2" width="21.1640625" style="32" customWidth="1"/>
    <col min="3" max="3" width="22.6640625" style="32" customWidth="1"/>
    <col min="4" max="8" width="18" style="32" customWidth="1"/>
    <col min="9" max="9" width="67.5" style="32" customWidth="1"/>
    <col min="10" max="10" width="40.1640625" style="32" customWidth="1"/>
    <col min="11" max="16384" width="10.6640625" style="32"/>
  </cols>
  <sheetData>
    <row r="1" spans="1:10" ht="18" x14ac:dyDescent="0.25">
      <c r="G1" s="38" t="s">
        <v>0</v>
      </c>
    </row>
    <row r="2" spans="1:10" ht="18" x14ac:dyDescent="0.25">
      <c r="G2" s="38" t="s">
        <v>1</v>
      </c>
    </row>
    <row r="3" spans="1:10" x14ac:dyDescent="0.2">
      <c r="G3" s="32" t="s">
        <v>2</v>
      </c>
    </row>
    <row r="6" spans="1:10" x14ac:dyDescent="0.2">
      <c r="A6" s="1" t="s">
        <v>10</v>
      </c>
    </row>
    <row r="8" spans="1:10" x14ac:dyDescent="0.2">
      <c r="A8" s="1" t="s">
        <v>39</v>
      </c>
    </row>
    <row r="10" spans="1:10" x14ac:dyDescent="0.2">
      <c r="A10" s="1" t="s">
        <v>40</v>
      </c>
    </row>
    <row r="12" spans="1:10" ht="13.5" thickBot="1" x14ac:dyDescent="0.25"/>
    <row r="13" spans="1:10" x14ac:dyDescent="0.2">
      <c r="A13" s="2"/>
      <c r="B13" s="3"/>
      <c r="C13" s="3"/>
      <c r="D13" s="176" t="s">
        <v>14</v>
      </c>
      <c r="E13" s="177"/>
      <c r="F13" s="177"/>
      <c r="G13" s="177"/>
      <c r="H13" s="178"/>
      <c r="I13" s="3"/>
      <c r="J13" s="3"/>
    </row>
    <row r="14" spans="1:10" ht="13.5" thickBot="1" x14ac:dyDescent="0.25">
      <c r="A14" s="33"/>
      <c r="B14" s="34"/>
      <c r="C14" s="34"/>
      <c r="D14" s="179"/>
      <c r="E14" s="180"/>
      <c r="F14" s="180"/>
      <c r="G14" s="180"/>
      <c r="H14" s="181"/>
      <c r="I14" s="34"/>
      <c r="J14" s="34"/>
    </row>
    <row r="15" spans="1:10" ht="26.25" thickBot="1" x14ac:dyDescent="0.25">
      <c r="A15" s="11" t="s">
        <v>41</v>
      </c>
      <c r="B15" s="60" t="s">
        <v>15</v>
      </c>
      <c r="C15" s="12" t="s">
        <v>42</v>
      </c>
      <c r="D15" s="6">
        <v>2015</v>
      </c>
      <c r="E15" s="6">
        <v>2016</v>
      </c>
      <c r="F15" s="6">
        <v>2017</v>
      </c>
      <c r="G15" s="6">
        <v>2018</v>
      </c>
      <c r="H15" s="6">
        <v>2019</v>
      </c>
      <c r="I15" s="60" t="s">
        <v>17</v>
      </c>
      <c r="J15" s="6" t="s">
        <v>18</v>
      </c>
    </row>
    <row r="16" spans="1:10" ht="51.75" thickBot="1" x14ac:dyDescent="0.25">
      <c r="A16" s="182" t="s">
        <v>43</v>
      </c>
      <c r="B16" s="61" t="s">
        <v>44</v>
      </c>
      <c r="C16" s="63" t="s">
        <v>45</v>
      </c>
      <c r="D16" s="67"/>
      <c r="E16" s="67"/>
      <c r="F16" s="67"/>
      <c r="G16" s="67"/>
      <c r="H16" s="67"/>
      <c r="I16" s="63" t="s">
        <v>46</v>
      </c>
      <c r="J16" s="61" t="s">
        <v>75</v>
      </c>
    </row>
    <row r="17" spans="1:10" ht="64.5" thickBot="1" x14ac:dyDescent="0.25">
      <c r="A17" s="183"/>
      <c r="B17" s="61" t="s">
        <v>47</v>
      </c>
      <c r="C17" s="13" t="s">
        <v>48</v>
      </c>
      <c r="D17" s="67"/>
      <c r="E17" s="67"/>
      <c r="F17" s="67"/>
      <c r="G17" s="67"/>
      <c r="H17" s="67"/>
      <c r="I17" s="13" t="s">
        <v>46</v>
      </c>
      <c r="J17" s="61" t="s">
        <v>75</v>
      </c>
    </row>
    <row r="18" spans="1:10" ht="102.75" thickBot="1" x14ac:dyDescent="0.25">
      <c r="A18" s="184" t="s">
        <v>49</v>
      </c>
      <c r="B18" s="61" t="s">
        <v>50</v>
      </c>
      <c r="C18" s="13" t="s">
        <v>51</v>
      </c>
      <c r="D18" s="72">
        <v>0</v>
      </c>
      <c r="E18" s="72">
        <v>0</v>
      </c>
      <c r="F18" s="72">
        <v>0</v>
      </c>
      <c r="G18" s="72">
        <v>0</v>
      </c>
      <c r="H18" s="72">
        <v>0</v>
      </c>
      <c r="I18" s="61" t="s">
        <v>52</v>
      </c>
      <c r="J18" s="61" t="s">
        <v>53</v>
      </c>
    </row>
    <row r="19" spans="1:10" ht="104.25" thickBot="1" x14ac:dyDescent="0.25">
      <c r="A19" s="185"/>
      <c r="B19" s="61" t="s">
        <v>54</v>
      </c>
      <c r="C19" s="13" t="s">
        <v>55</v>
      </c>
      <c r="D19" s="72">
        <v>0</v>
      </c>
      <c r="E19" s="72">
        <v>0</v>
      </c>
      <c r="F19" s="72">
        <v>0</v>
      </c>
      <c r="G19" s="72">
        <v>0</v>
      </c>
      <c r="H19" s="72">
        <v>0</v>
      </c>
      <c r="I19" s="61" t="s">
        <v>52</v>
      </c>
      <c r="J19" s="61" t="s">
        <v>53</v>
      </c>
    </row>
    <row r="20" spans="1:10" ht="39" thickBot="1" x14ac:dyDescent="0.25">
      <c r="A20" s="156" t="s">
        <v>56</v>
      </c>
      <c r="B20" s="61" t="s">
        <v>57</v>
      </c>
      <c r="C20" s="13" t="s">
        <v>58</v>
      </c>
      <c r="D20" s="66">
        <v>0</v>
      </c>
      <c r="E20" s="66">
        <v>293092.08</v>
      </c>
      <c r="F20" s="66">
        <v>20203.169999999998</v>
      </c>
      <c r="G20" s="66">
        <v>0</v>
      </c>
      <c r="H20" s="66">
        <v>0</v>
      </c>
      <c r="I20" s="13" t="s">
        <v>59</v>
      </c>
      <c r="J20" s="61" t="s">
        <v>341</v>
      </c>
    </row>
    <row r="21" spans="1:10" ht="51.75" thickBot="1" x14ac:dyDescent="0.25">
      <c r="A21" s="157"/>
      <c r="B21" s="61" t="s">
        <v>60</v>
      </c>
      <c r="C21" s="13" t="s">
        <v>61</v>
      </c>
      <c r="D21" s="66" t="s">
        <v>334</v>
      </c>
      <c r="E21" s="66" t="s">
        <v>334</v>
      </c>
      <c r="F21" s="66" t="s">
        <v>334</v>
      </c>
      <c r="G21" s="66" t="s">
        <v>334</v>
      </c>
      <c r="H21" s="66" t="s">
        <v>334</v>
      </c>
      <c r="I21" s="13" t="s">
        <v>62</v>
      </c>
      <c r="J21" s="61" t="s">
        <v>63</v>
      </c>
    </row>
    <row r="22" spans="1:10" ht="64.5" thickBot="1" x14ac:dyDescent="0.25">
      <c r="A22" s="157"/>
      <c r="B22" s="61" t="s">
        <v>64</v>
      </c>
      <c r="C22" s="13" t="s">
        <v>65</v>
      </c>
      <c r="D22" s="66" t="s">
        <v>334</v>
      </c>
      <c r="E22" s="66" t="s">
        <v>334</v>
      </c>
      <c r="F22" s="66" t="s">
        <v>334</v>
      </c>
      <c r="G22" s="66" t="s">
        <v>334</v>
      </c>
      <c r="H22" s="66" t="s">
        <v>334</v>
      </c>
      <c r="I22" s="61" t="s">
        <v>66</v>
      </c>
      <c r="J22" s="61"/>
    </row>
    <row r="23" spans="1:10" ht="39" thickBot="1" x14ac:dyDescent="0.25">
      <c r="A23" s="14" t="s">
        <v>67</v>
      </c>
      <c r="B23" s="15" t="s">
        <v>68</v>
      </c>
      <c r="C23" s="15" t="s">
        <v>69</v>
      </c>
      <c r="D23" s="138">
        <v>0.22</v>
      </c>
      <c r="E23" s="138">
        <v>0.25</v>
      </c>
      <c r="F23" s="138">
        <v>0.25</v>
      </c>
      <c r="G23" s="138">
        <v>0.27</v>
      </c>
      <c r="H23" s="138">
        <v>0.25</v>
      </c>
      <c r="I23" s="15" t="s">
        <v>70</v>
      </c>
      <c r="J23" s="64"/>
    </row>
    <row r="24" spans="1:10" ht="39" thickBot="1" x14ac:dyDescent="0.25">
      <c r="A24" s="156" t="s">
        <v>71</v>
      </c>
      <c r="B24" s="61" t="s">
        <v>72</v>
      </c>
      <c r="C24" s="61" t="s">
        <v>73</v>
      </c>
      <c r="D24" s="139"/>
      <c r="E24" s="139"/>
      <c r="F24" s="139"/>
      <c r="G24" s="139"/>
      <c r="H24" s="139"/>
      <c r="I24" s="9" t="s">
        <v>74</v>
      </c>
      <c r="J24" s="61" t="s">
        <v>75</v>
      </c>
    </row>
    <row r="25" spans="1:10" ht="26.25" thickBot="1" x14ac:dyDescent="0.25">
      <c r="A25" s="157"/>
      <c r="B25" s="61" t="s">
        <v>76</v>
      </c>
      <c r="C25" s="61" t="s">
        <v>77</v>
      </c>
      <c r="D25" s="139"/>
      <c r="E25" s="139"/>
      <c r="F25" s="139"/>
      <c r="G25" s="139"/>
      <c r="H25" s="139"/>
      <c r="I25" s="10" t="s">
        <v>78</v>
      </c>
      <c r="J25" s="61" t="s">
        <v>75</v>
      </c>
    </row>
    <row r="26" spans="1:10" ht="39" thickBot="1" x14ac:dyDescent="0.25">
      <c r="A26" s="157"/>
      <c r="B26" s="61" t="s">
        <v>79</v>
      </c>
      <c r="C26" s="61" t="s">
        <v>80</v>
      </c>
      <c r="D26" s="139"/>
      <c r="E26" s="139"/>
      <c r="F26" s="139"/>
      <c r="G26" s="139"/>
      <c r="H26" s="139"/>
      <c r="I26" s="16" t="s">
        <v>81</v>
      </c>
      <c r="J26" s="61" t="s">
        <v>75</v>
      </c>
    </row>
    <row r="27" spans="1:10" ht="39" thickBot="1" x14ac:dyDescent="0.25">
      <c r="A27" s="157"/>
      <c r="B27" s="61" t="s">
        <v>82</v>
      </c>
      <c r="C27" s="61" t="s">
        <v>83</v>
      </c>
      <c r="D27" s="139"/>
      <c r="E27" s="139"/>
      <c r="F27" s="139"/>
      <c r="G27" s="139"/>
      <c r="H27" s="139"/>
      <c r="I27" s="16" t="s">
        <v>84</v>
      </c>
      <c r="J27" s="61" t="s">
        <v>75</v>
      </c>
    </row>
    <row r="28" spans="1:10" ht="39" thickBot="1" x14ac:dyDescent="0.25">
      <c r="A28" s="157"/>
      <c r="B28" s="61" t="s">
        <v>85</v>
      </c>
      <c r="C28" s="9" t="s">
        <v>86</v>
      </c>
      <c r="D28" s="139"/>
      <c r="E28" s="139"/>
      <c r="F28" s="139"/>
      <c r="G28" s="139"/>
      <c r="H28" s="139"/>
      <c r="I28" s="17" t="s">
        <v>87</v>
      </c>
      <c r="J28" s="61" t="s">
        <v>75</v>
      </c>
    </row>
    <row r="29" spans="1:10" ht="39" thickBot="1" x14ac:dyDescent="0.25">
      <c r="A29" s="157"/>
      <c r="B29" s="61" t="s">
        <v>88</v>
      </c>
      <c r="C29" s="63" t="s">
        <v>89</v>
      </c>
      <c r="D29" s="139"/>
      <c r="E29" s="139"/>
      <c r="F29" s="139"/>
      <c r="G29" s="139"/>
      <c r="H29" s="139"/>
      <c r="I29" s="9" t="s">
        <v>90</v>
      </c>
      <c r="J29" s="61" t="s">
        <v>75</v>
      </c>
    </row>
    <row r="30" spans="1:10" ht="39" thickBot="1" x14ac:dyDescent="0.25">
      <c r="A30" s="157"/>
      <c r="B30" s="61" t="s">
        <v>91</v>
      </c>
      <c r="C30" s="61" t="s">
        <v>92</v>
      </c>
      <c r="D30" s="139"/>
      <c r="E30" s="139"/>
      <c r="F30" s="139"/>
      <c r="G30" s="139"/>
      <c r="H30" s="139"/>
      <c r="I30" s="16" t="s">
        <v>93</v>
      </c>
      <c r="J30" s="61" t="s">
        <v>75</v>
      </c>
    </row>
    <row r="31" spans="1:10" ht="39" thickBot="1" x14ac:dyDescent="0.25">
      <c r="A31" s="157"/>
      <c r="B31" s="61" t="s">
        <v>94</v>
      </c>
      <c r="C31" s="61" t="s">
        <v>95</v>
      </c>
      <c r="D31" s="139"/>
      <c r="E31" s="139"/>
      <c r="F31" s="139"/>
      <c r="G31" s="139"/>
      <c r="H31" s="139"/>
      <c r="I31" s="16" t="s">
        <v>96</v>
      </c>
      <c r="J31" s="61" t="s">
        <v>75</v>
      </c>
    </row>
    <row r="32" spans="1:10" ht="39" thickBot="1" x14ac:dyDescent="0.25">
      <c r="A32" s="157"/>
      <c r="B32" s="61" t="s">
        <v>97</v>
      </c>
      <c r="C32" s="61" t="s">
        <v>98</v>
      </c>
      <c r="D32" s="139"/>
      <c r="E32" s="139"/>
      <c r="F32" s="139"/>
      <c r="G32" s="139"/>
      <c r="H32" s="139"/>
      <c r="I32" s="10" t="s">
        <v>99</v>
      </c>
      <c r="J32" s="61" t="s">
        <v>75</v>
      </c>
    </row>
    <row r="33" spans="1:10" ht="39" thickBot="1" x14ac:dyDescent="0.25">
      <c r="A33" s="157"/>
      <c r="B33" s="61" t="s">
        <v>100</v>
      </c>
      <c r="C33" s="61" t="s">
        <v>101</v>
      </c>
      <c r="D33" s="139"/>
      <c r="E33" s="139"/>
      <c r="F33" s="139"/>
      <c r="G33" s="139"/>
      <c r="H33" s="139"/>
      <c r="I33" s="63" t="s">
        <v>102</v>
      </c>
      <c r="J33" s="61" t="s">
        <v>75</v>
      </c>
    </row>
    <row r="34" spans="1:10" ht="39" thickBot="1" x14ac:dyDescent="0.25">
      <c r="A34" s="157"/>
      <c r="B34" s="61" t="s">
        <v>103</v>
      </c>
      <c r="C34" s="61" t="s">
        <v>104</v>
      </c>
      <c r="D34" s="139"/>
      <c r="E34" s="139"/>
      <c r="F34" s="139"/>
      <c r="G34" s="139"/>
      <c r="H34" s="139"/>
      <c r="I34" s="18" t="s">
        <v>105</v>
      </c>
      <c r="J34" s="61" t="s">
        <v>75</v>
      </c>
    </row>
    <row r="35" spans="1:10" ht="39" thickBot="1" x14ac:dyDescent="0.25">
      <c r="A35" s="157"/>
      <c r="B35" s="61" t="s">
        <v>106</v>
      </c>
      <c r="C35" s="61" t="s">
        <v>107</v>
      </c>
      <c r="D35" s="139"/>
      <c r="E35" s="139"/>
      <c r="F35" s="139"/>
      <c r="G35" s="139"/>
      <c r="H35" s="139"/>
      <c r="I35" s="63" t="s">
        <v>108</v>
      </c>
      <c r="J35" s="61" t="s">
        <v>75</v>
      </c>
    </row>
    <row r="36" spans="1:10" s="129" customFormat="1" ht="64.5" customHeight="1" thickBot="1" x14ac:dyDescent="0.25">
      <c r="A36" s="186" t="s">
        <v>109</v>
      </c>
      <c r="B36" s="114" t="s">
        <v>110</v>
      </c>
      <c r="C36" s="120" t="s">
        <v>111</v>
      </c>
      <c r="D36" s="124"/>
      <c r="E36" s="124"/>
      <c r="F36" s="124"/>
      <c r="G36" s="124"/>
      <c r="H36" s="124"/>
      <c r="I36" s="114" t="s">
        <v>112</v>
      </c>
      <c r="J36" s="152" t="s">
        <v>415</v>
      </c>
    </row>
    <row r="37" spans="1:10" s="129" customFormat="1" ht="51.75" thickBot="1" x14ac:dyDescent="0.25">
      <c r="A37" s="187"/>
      <c r="B37" s="114" t="s">
        <v>113</v>
      </c>
      <c r="C37" s="116" t="s">
        <v>114</v>
      </c>
      <c r="D37" s="124"/>
      <c r="E37" s="124"/>
      <c r="F37" s="124"/>
      <c r="G37" s="124"/>
      <c r="H37" s="124"/>
      <c r="I37" s="114" t="s">
        <v>115</v>
      </c>
      <c r="J37" s="153"/>
    </row>
    <row r="38" spans="1:10" s="129" customFormat="1" ht="39" thickBot="1" x14ac:dyDescent="0.25">
      <c r="A38" s="187"/>
      <c r="B38" s="114" t="s">
        <v>116</v>
      </c>
      <c r="C38" s="116" t="s">
        <v>117</v>
      </c>
      <c r="D38" s="124"/>
      <c r="E38" s="124"/>
      <c r="F38" s="124"/>
      <c r="G38" s="124"/>
      <c r="H38" s="124"/>
      <c r="I38" s="120" t="s">
        <v>118</v>
      </c>
      <c r="J38" s="153"/>
    </row>
    <row r="39" spans="1:10" s="129" customFormat="1" ht="39" thickBot="1" x14ac:dyDescent="0.25">
      <c r="A39" s="187"/>
      <c r="B39" s="114" t="s">
        <v>119</v>
      </c>
      <c r="C39" s="130" t="s">
        <v>120</v>
      </c>
      <c r="D39" s="124"/>
      <c r="E39" s="124"/>
      <c r="F39" s="124"/>
      <c r="G39" s="124"/>
      <c r="H39" s="124"/>
      <c r="I39" s="116" t="s">
        <v>121</v>
      </c>
      <c r="J39" s="174"/>
    </row>
    <row r="40" spans="1:10" s="129" customFormat="1" ht="102.75" thickBot="1" x14ac:dyDescent="0.25">
      <c r="A40" s="154" t="s">
        <v>122</v>
      </c>
      <c r="B40" s="114" t="s">
        <v>123</v>
      </c>
      <c r="C40" s="114" t="s">
        <v>124</v>
      </c>
      <c r="D40" s="140" t="s">
        <v>334</v>
      </c>
      <c r="E40" s="140">
        <v>10190</v>
      </c>
      <c r="F40" s="140" t="s">
        <v>334</v>
      </c>
      <c r="G40" s="140" t="s">
        <v>334</v>
      </c>
      <c r="H40" s="140" t="s">
        <v>334</v>
      </c>
      <c r="I40" s="116" t="s">
        <v>125</v>
      </c>
      <c r="J40" s="114" t="s">
        <v>126</v>
      </c>
    </row>
    <row r="41" spans="1:10" s="129" customFormat="1" ht="39" thickBot="1" x14ac:dyDescent="0.25">
      <c r="A41" s="155"/>
      <c r="B41" s="114" t="s">
        <v>127</v>
      </c>
      <c r="C41" s="114" t="s">
        <v>128</v>
      </c>
      <c r="D41" s="141" t="s">
        <v>334</v>
      </c>
      <c r="E41" s="141">
        <f>E40/424.18</f>
        <v>24.02282050073082</v>
      </c>
      <c r="F41" s="141" t="s">
        <v>334</v>
      </c>
      <c r="G41" s="141" t="s">
        <v>334</v>
      </c>
      <c r="H41" s="141" t="s">
        <v>334</v>
      </c>
      <c r="I41" s="130" t="s">
        <v>129</v>
      </c>
      <c r="J41" s="114"/>
    </row>
    <row r="42" spans="1:10" s="129" customFormat="1" ht="51.75" thickBot="1" x14ac:dyDescent="0.25">
      <c r="A42" s="154" t="s">
        <v>130</v>
      </c>
      <c r="B42" s="114" t="s">
        <v>131</v>
      </c>
      <c r="C42" s="114" t="s">
        <v>132</v>
      </c>
      <c r="D42" s="141">
        <v>0</v>
      </c>
      <c r="E42" s="141">
        <v>0</v>
      </c>
      <c r="F42" s="141">
        <v>0</v>
      </c>
      <c r="G42" s="141">
        <v>0</v>
      </c>
      <c r="H42" s="141">
        <v>0</v>
      </c>
      <c r="I42" s="120" t="s">
        <v>133</v>
      </c>
      <c r="J42" s="114"/>
    </row>
    <row r="43" spans="1:10" s="129" customFormat="1" ht="39" thickBot="1" x14ac:dyDescent="0.25">
      <c r="A43" s="175"/>
      <c r="B43" s="120" t="s">
        <v>134</v>
      </c>
      <c r="C43" s="134" t="s">
        <v>135</v>
      </c>
      <c r="D43" s="142">
        <v>0</v>
      </c>
      <c r="E43" s="143">
        <v>0</v>
      </c>
      <c r="F43" s="143">
        <v>0</v>
      </c>
      <c r="G43" s="143">
        <v>0</v>
      </c>
      <c r="H43" s="144">
        <v>0</v>
      </c>
      <c r="I43" s="131" t="s">
        <v>136</v>
      </c>
      <c r="J43" s="120"/>
    </row>
    <row r="44" spans="1:10" s="129" customFormat="1" x14ac:dyDescent="0.2"/>
  </sheetData>
  <mergeCells count="9">
    <mergeCell ref="J36:J39"/>
    <mergeCell ref="A40:A41"/>
    <mergeCell ref="A42:A43"/>
    <mergeCell ref="D13:H14"/>
    <mergeCell ref="A16:A17"/>
    <mergeCell ref="A18:A19"/>
    <mergeCell ref="A20:A22"/>
    <mergeCell ref="A24:A35"/>
    <mergeCell ref="A36:A3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I22" sqref="I22"/>
    </sheetView>
  </sheetViews>
  <sheetFormatPr defaultColWidth="10.6640625" defaultRowHeight="12.75" x14ac:dyDescent="0.2"/>
  <cols>
    <col min="1" max="1" width="27.5" style="32" customWidth="1"/>
    <col min="2" max="2" width="21.1640625" style="32" customWidth="1"/>
    <col min="3" max="3" width="22.6640625" style="32" customWidth="1"/>
    <col min="4" max="8" width="18" style="32" customWidth="1"/>
    <col min="9" max="9" width="67.5" style="32" customWidth="1"/>
    <col min="10" max="10" width="40.1640625" style="32" customWidth="1"/>
    <col min="11" max="16384" width="10.6640625" style="32"/>
  </cols>
  <sheetData>
    <row r="1" spans="1:9" ht="18" x14ac:dyDescent="0.25">
      <c r="G1" s="38" t="s">
        <v>0</v>
      </c>
    </row>
    <row r="2" spans="1:9" ht="18" x14ac:dyDescent="0.25">
      <c r="G2" s="38" t="s">
        <v>1</v>
      </c>
    </row>
    <row r="3" spans="1:9" x14ac:dyDescent="0.2">
      <c r="G3" s="32" t="s">
        <v>2</v>
      </c>
    </row>
    <row r="6" spans="1:9" x14ac:dyDescent="0.2">
      <c r="A6" s="1" t="s">
        <v>10</v>
      </c>
    </row>
    <row r="10" spans="1:9" x14ac:dyDescent="0.2">
      <c r="A10" s="1" t="s">
        <v>137</v>
      </c>
    </row>
    <row r="12" spans="1:9" x14ac:dyDescent="0.2">
      <c r="A12" s="1" t="s">
        <v>4</v>
      </c>
    </row>
    <row r="13" spans="1:9" x14ac:dyDescent="0.2">
      <c r="A13" s="165" t="s">
        <v>138</v>
      </c>
      <c r="B13" s="165"/>
      <c r="C13" s="165"/>
      <c r="D13" s="165"/>
      <c r="E13" s="165"/>
      <c r="F13" s="165"/>
      <c r="G13" s="165"/>
      <c r="H13" s="165"/>
      <c r="I13" s="165"/>
    </row>
    <row r="14" spans="1:9" x14ac:dyDescent="0.2">
      <c r="A14" s="165"/>
      <c r="B14" s="165"/>
      <c r="C14" s="165"/>
      <c r="D14" s="165"/>
      <c r="E14" s="165"/>
      <c r="F14" s="165"/>
      <c r="G14" s="165"/>
      <c r="H14" s="165"/>
      <c r="I14" s="165"/>
    </row>
    <row r="15" spans="1:9" x14ac:dyDescent="0.2">
      <c r="A15" s="165"/>
      <c r="B15" s="165"/>
      <c r="C15" s="165"/>
      <c r="D15" s="165"/>
      <c r="E15" s="165"/>
      <c r="F15" s="165"/>
      <c r="G15" s="165"/>
      <c r="H15" s="165"/>
      <c r="I15" s="165"/>
    </row>
    <row r="16" spans="1:9" x14ac:dyDescent="0.2">
      <c r="A16" s="165"/>
      <c r="B16" s="165"/>
      <c r="C16" s="165"/>
      <c r="D16" s="165"/>
      <c r="E16" s="165"/>
      <c r="F16" s="165"/>
      <c r="G16" s="165"/>
      <c r="H16" s="165"/>
      <c r="I16" s="165"/>
    </row>
    <row r="18" spans="1:8" x14ac:dyDescent="0.2">
      <c r="A18" s="1" t="s">
        <v>139</v>
      </c>
    </row>
    <row r="19" spans="1:8" ht="13.5" thickBot="1" x14ac:dyDescent="0.25"/>
    <row r="20" spans="1:8" ht="66" customHeight="1" thickBot="1" x14ac:dyDescent="0.25">
      <c r="B20" s="41" t="s">
        <v>140</v>
      </c>
      <c r="C20" s="59" t="s">
        <v>141</v>
      </c>
      <c r="D20" s="195" t="s">
        <v>142</v>
      </c>
      <c r="E20" s="195"/>
      <c r="F20" s="195"/>
      <c r="G20" s="195" t="s">
        <v>143</v>
      </c>
      <c r="H20" s="195"/>
    </row>
    <row r="21" spans="1:8" ht="18.75" customHeight="1" thickBot="1" x14ac:dyDescent="0.25">
      <c r="B21" s="132">
        <v>2015</v>
      </c>
      <c r="C21" s="145"/>
      <c r="D21" s="188"/>
      <c r="E21" s="188"/>
      <c r="F21" s="188"/>
      <c r="G21" s="189" t="s">
        <v>415</v>
      </c>
      <c r="H21" s="190"/>
    </row>
    <row r="22" spans="1:8" ht="18.75" customHeight="1" thickBot="1" x14ac:dyDescent="0.25">
      <c r="B22" s="132">
        <v>2016</v>
      </c>
      <c r="C22" s="145"/>
      <c r="D22" s="188"/>
      <c r="E22" s="188"/>
      <c r="F22" s="188"/>
      <c r="G22" s="191"/>
      <c r="H22" s="192"/>
    </row>
    <row r="23" spans="1:8" ht="18.75" customHeight="1" thickBot="1" x14ac:dyDescent="0.25">
      <c r="B23" s="132">
        <v>2017</v>
      </c>
      <c r="C23" s="145"/>
      <c r="D23" s="188"/>
      <c r="E23" s="188"/>
      <c r="F23" s="188"/>
      <c r="G23" s="191"/>
      <c r="H23" s="192"/>
    </row>
    <row r="24" spans="1:8" ht="18.75" customHeight="1" thickBot="1" x14ac:dyDescent="0.25">
      <c r="B24" s="132">
        <v>2018</v>
      </c>
      <c r="C24" s="145"/>
      <c r="D24" s="188"/>
      <c r="E24" s="188"/>
      <c r="F24" s="188"/>
      <c r="G24" s="191"/>
      <c r="H24" s="192"/>
    </row>
    <row r="25" spans="1:8" ht="18.75" customHeight="1" thickBot="1" x14ac:dyDescent="0.25">
      <c r="B25" s="132">
        <v>2019</v>
      </c>
      <c r="C25" s="145"/>
      <c r="D25" s="188"/>
      <c r="E25" s="188"/>
      <c r="F25" s="188"/>
      <c r="G25" s="193"/>
      <c r="H25" s="194"/>
    </row>
    <row r="26" spans="1:8" x14ac:dyDescent="0.2">
      <c r="B26" s="129"/>
      <c r="C26" s="129"/>
      <c r="D26" s="129"/>
      <c r="E26" s="129"/>
      <c r="F26" s="129"/>
      <c r="G26" s="129"/>
      <c r="H26" s="129"/>
    </row>
    <row r="27" spans="1:8" x14ac:dyDescent="0.2">
      <c r="B27" s="129"/>
      <c r="C27" s="129"/>
      <c r="D27" s="129"/>
      <c r="E27" s="129"/>
      <c r="F27" s="129"/>
      <c r="G27" s="129"/>
      <c r="H27" s="129"/>
    </row>
  </sheetData>
  <mergeCells count="9">
    <mergeCell ref="A13:I16"/>
    <mergeCell ref="D20:F20"/>
    <mergeCell ref="G20:H20"/>
    <mergeCell ref="D21:F21"/>
    <mergeCell ref="D25:F25"/>
    <mergeCell ref="D22:F22"/>
    <mergeCell ref="D23:F23"/>
    <mergeCell ref="D24:F24"/>
    <mergeCell ref="G21:H2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59"/>
  <sheetViews>
    <sheetView tabSelected="1" zoomScaleNormal="100" workbookViewId="0">
      <selection activeCell="C36" sqref="C36"/>
    </sheetView>
  </sheetViews>
  <sheetFormatPr defaultColWidth="13.1640625" defaultRowHeight="11.25" x14ac:dyDescent="0.2"/>
  <cols>
    <col min="1" max="1" width="44.1640625" customWidth="1"/>
    <col min="2" max="2" width="44" hidden="1" customWidth="1"/>
    <col min="3" max="3" width="32.33203125" customWidth="1"/>
    <col min="10" max="15" width="13.6640625" hidden="1" customWidth="1"/>
  </cols>
  <sheetData>
    <row r="1" spans="1:81" ht="12" thickBot="1" x14ac:dyDescent="0.25"/>
    <row r="2" spans="1:81" ht="15.75" thickBot="1" x14ac:dyDescent="0.25">
      <c r="A2" s="85"/>
      <c r="B2" s="86"/>
      <c r="C2" s="201" t="s">
        <v>342</v>
      </c>
      <c r="D2" s="87"/>
      <c r="E2" s="87"/>
      <c r="F2" s="87"/>
      <c r="G2" s="87"/>
      <c r="H2" s="87"/>
      <c r="I2" s="87"/>
      <c r="J2" s="198" t="s">
        <v>198</v>
      </c>
      <c r="K2" s="199"/>
      <c r="L2" s="199"/>
      <c r="M2" s="199"/>
      <c r="N2" s="199"/>
      <c r="O2" s="199"/>
      <c r="P2" s="199"/>
      <c r="Q2" s="199"/>
      <c r="R2" s="199"/>
      <c r="S2" s="199"/>
      <c r="T2" s="199"/>
      <c r="U2" s="199"/>
      <c r="V2" s="199"/>
      <c r="W2" s="199"/>
      <c r="X2" s="199"/>
      <c r="Y2" s="199"/>
      <c r="Z2" s="199"/>
      <c r="AA2" s="200"/>
      <c r="AB2" s="125" t="s">
        <v>343</v>
      </c>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7"/>
      <c r="BF2" s="125" t="s">
        <v>344</v>
      </c>
      <c r="BG2" s="126"/>
      <c r="BH2" s="126"/>
      <c r="BI2" s="126"/>
      <c r="BJ2" s="126"/>
      <c r="BK2" s="126"/>
      <c r="BL2" s="126"/>
      <c r="BM2" s="126"/>
      <c r="BN2" s="126"/>
      <c r="BO2" s="126"/>
      <c r="BP2" s="126"/>
      <c r="BQ2" s="127"/>
      <c r="BR2" s="126" t="s">
        <v>194</v>
      </c>
      <c r="BS2" s="126"/>
      <c r="BT2" s="126"/>
      <c r="BU2" s="126"/>
      <c r="BV2" s="126"/>
      <c r="BW2" s="126"/>
      <c r="BX2" s="126"/>
      <c r="BY2" s="126"/>
      <c r="BZ2" s="126"/>
      <c r="CA2" s="126"/>
      <c r="CB2" s="126"/>
      <c r="CC2" s="127"/>
    </row>
    <row r="3" spans="1:81" ht="12" customHeight="1" thickBot="1" x14ac:dyDescent="0.25">
      <c r="A3" s="88"/>
      <c r="B3" s="89"/>
      <c r="C3" s="202"/>
      <c r="D3" s="198" t="s">
        <v>345</v>
      </c>
      <c r="E3" s="199"/>
      <c r="F3" s="199"/>
      <c r="G3" s="199"/>
      <c r="H3" s="199"/>
      <c r="I3" s="200"/>
      <c r="J3" s="198" t="s">
        <v>345</v>
      </c>
      <c r="K3" s="199"/>
      <c r="L3" s="199"/>
      <c r="M3" s="199"/>
      <c r="N3" s="199"/>
      <c r="O3" s="200"/>
      <c r="P3" s="198" t="s">
        <v>200</v>
      </c>
      <c r="Q3" s="199"/>
      <c r="R3" s="199"/>
      <c r="S3" s="199"/>
      <c r="T3" s="199"/>
      <c r="U3" s="200"/>
      <c r="V3" s="198" t="s">
        <v>201</v>
      </c>
      <c r="W3" s="199"/>
      <c r="X3" s="199"/>
      <c r="Y3" s="199"/>
      <c r="Z3" s="199"/>
      <c r="AA3" s="200"/>
      <c r="AB3" s="198" t="s">
        <v>186</v>
      </c>
      <c r="AC3" s="199"/>
      <c r="AD3" s="199"/>
      <c r="AE3" s="199"/>
      <c r="AF3" s="199"/>
      <c r="AG3" s="200"/>
      <c r="AH3" s="198" t="s">
        <v>187</v>
      </c>
      <c r="AI3" s="199"/>
      <c r="AJ3" s="199"/>
      <c r="AK3" s="199"/>
      <c r="AL3" s="199"/>
      <c r="AM3" s="200"/>
      <c r="AN3" s="198" t="s">
        <v>188</v>
      </c>
      <c r="AO3" s="199"/>
      <c r="AP3" s="199"/>
      <c r="AQ3" s="199"/>
      <c r="AR3" s="199"/>
      <c r="AS3" s="200"/>
      <c r="AT3" s="198" t="s">
        <v>346</v>
      </c>
      <c r="AU3" s="199"/>
      <c r="AV3" s="199"/>
      <c r="AW3" s="199"/>
      <c r="AX3" s="199"/>
      <c r="AY3" s="200"/>
      <c r="AZ3" s="198" t="s">
        <v>347</v>
      </c>
      <c r="BA3" s="199"/>
      <c r="BB3" s="199"/>
      <c r="BC3" s="199"/>
      <c r="BD3" s="199"/>
      <c r="BE3" s="200"/>
      <c r="BF3" s="198" t="s">
        <v>192</v>
      </c>
      <c r="BG3" s="199"/>
      <c r="BH3" s="199"/>
      <c r="BI3" s="199"/>
      <c r="BJ3" s="199"/>
      <c r="BK3" s="200"/>
      <c r="BL3" s="198" t="s">
        <v>348</v>
      </c>
      <c r="BM3" s="199"/>
      <c r="BN3" s="199"/>
      <c r="BO3" s="199"/>
      <c r="BP3" s="199"/>
      <c r="BQ3" s="200"/>
      <c r="BR3" s="198" t="s">
        <v>349</v>
      </c>
      <c r="BS3" s="199"/>
      <c r="BT3" s="199"/>
      <c r="BU3" s="199"/>
      <c r="BV3" s="199"/>
      <c r="BW3" s="200"/>
      <c r="BX3" s="198" t="s">
        <v>350</v>
      </c>
      <c r="BY3" s="199"/>
      <c r="BZ3" s="199"/>
      <c r="CA3" s="199"/>
      <c r="CB3" s="199"/>
      <c r="CC3" s="200"/>
    </row>
    <row r="4" spans="1:81" ht="12" thickBot="1" x14ac:dyDescent="0.25">
      <c r="A4" s="90" t="s">
        <v>202</v>
      </c>
      <c r="B4" s="91" t="s">
        <v>351</v>
      </c>
      <c r="C4" s="203"/>
      <c r="D4" s="90">
        <v>2015</v>
      </c>
      <c r="E4" s="90">
        <v>2016</v>
      </c>
      <c r="F4" s="90">
        <v>2017</v>
      </c>
      <c r="G4" s="90">
        <v>2018</v>
      </c>
      <c r="H4" s="90">
        <v>2019</v>
      </c>
      <c r="I4" s="92" t="s">
        <v>203</v>
      </c>
      <c r="J4" s="90">
        <v>2015</v>
      </c>
      <c r="K4" s="90">
        <v>2016</v>
      </c>
      <c r="L4" s="90">
        <v>2017</v>
      </c>
      <c r="M4" s="90">
        <v>2018</v>
      </c>
      <c r="N4" s="90">
        <v>2019</v>
      </c>
      <c r="O4" s="92" t="s">
        <v>203</v>
      </c>
      <c r="P4" s="93">
        <v>2015</v>
      </c>
      <c r="Q4" s="90">
        <v>2016</v>
      </c>
      <c r="R4" s="90">
        <v>2017</v>
      </c>
      <c r="S4" s="90">
        <v>2018</v>
      </c>
      <c r="T4" s="90">
        <v>2019</v>
      </c>
      <c r="U4" s="92" t="s">
        <v>203</v>
      </c>
      <c r="V4" s="93">
        <v>2015</v>
      </c>
      <c r="W4" s="90">
        <v>2016</v>
      </c>
      <c r="X4" s="90">
        <v>2017</v>
      </c>
      <c r="Y4" s="90">
        <v>2018</v>
      </c>
      <c r="Z4" s="90">
        <v>2019</v>
      </c>
      <c r="AA4" s="90" t="s">
        <v>203</v>
      </c>
      <c r="AB4" s="93">
        <v>2015</v>
      </c>
      <c r="AC4" s="90">
        <v>2016</v>
      </c>
      <c r="AD4" s="90">
        <v>2017</v>
      </c>
      <c r="AE4" s="90">
        <v>2018</v>
      </c>
      <c r="AF4" s="90">
        <v>2019</v>
      </c>
      <c r="AG4" s="90" t="s">
        <v>203</v>
      </c>
      <c r="AH4" s="93">
        <v>2015</v>
      </c>
      <c r="AI4" s="90">
        <v>2016</v>
      </c>
      <c r="AJ4" s="90">
        <v>2017</v>
      </c>
      <c r="AK4" s="90">
        <v>2018</v>
      </c>
      <c r="AL4" s="90">
        <v>2019</v>
      </c>
      <c r="AM4" s="90" t="s">
        <v>203</v>
      </c>
      <c r="AN4" s="93">
        <v>2015</v>
      </c>
      <c r="AO4" s="90">
        <v>2016</v>
      </c>
      <c r="AP4" s="90">
        <v>2017</v>
      </c>
      <c r="AQ4" s="90">
        <v>2018</v>
      </c>
      <c r="AR4" s="90">
        <v>2019</v>
      </c>
      <c r="AS4" s="90" t="s">
        <v>203</v>
      </c>
      <c r="AT4" s="93">
        <v>2015</v>
      </c>
      <c r="AU4" s="90">
        <v>2016</v>
      </c>
      <c r="AV4" s="90">
        <v>2017</v>
      </c>
      <c r="AW4" s="90">
        <v>2018</v>
      </c>
      <c r="AX4" s="90">
        <v>2019</v>
      </c>
      <c r="AY4" s="90" t="s">
        <v>203</v>
      </c>
      <c r="AZ4" s="93">
        <v>2015</v>
      </c>
      <c r="BA4" s="90">
        <v>2016</v>
      </c>
      <c r="BB4" s="90">
        <v>2017</v>
      </c>
      <c r="BC4" s="90">
        <v>2018</v>
      </c>
      <c r="BD4" s="90">
        <v>2019</v>
      </c>
      <c r="BE4" s="90" t="s">
        <v>203</v>
      </c>
      <c r="BF4" s="93">
        <v>2015</v>
      </c>
      <c r="BG4" s="90">
        <v>2016</v>
      </c>
      <c r="BH4" s="90">
        <v>2017</v>
      </c>
      <c r="BI4" s="90">
        <v>2018</v>
      </c>
      <c r="BJ4" s="90">
        <v>2019</v>
      </c>
      <c r="BK4" s="90" t="s">
        <v>203</v>
      </c>
      <c r="BL4" s="93">
        <v>2015</v>
      </c>
      <c r="BM4" s="90">
        <v>2016</v>
      </c>
      <c r="BN4" s="90">
        <v>2017</v>
      </c>
      <c r="BO4" s="90">
        <v>2018</v>
      </c>
      <c r="BP4" s="90">
        <v>2019</v>
      </c>
      <c r="BQ4" s="90" t="s">
        <v>203</v>
      </c>
      <c r="BR4" s="93">
        <v>2015</v>
      </c>
      <c r="BS4" s="90">
        <v>2016</v>
      </c>
      <c r="BT4" s="90">
        <v>2017</v>
      </c>
      <c r="BU4" s="90">
        <v>2018</v>
      </c>
      <c r="BV4" s="90">
        <v>2019</v>
      </c>
      <c r="BW4" s="90" t="s">
        <v>203</v>
      </c>
      <c r="BX4" s="93">
        <v>2015</v>
      </c>
      <c r="BY4" s="90">
        <v>2016</v>
      </c>
      <c r="BZ4" s="90">
        <v>2017</v>
      </c>
      <c r="CA4" s="90">
        <v>2018</v>
      </c>
      <c r="CB4" s="90">
        <v>2019</v>
      </c>
      <c r="CC4" s="90" t="s">
        <v>203</v>
      </c>
    </row>
    <row r="5" spans="1:81" x14ac:dyDescent="0.2">
      <c r="A5" s="94" t="s">
        <v>352</v>
      </c>
      <c r="B5">
        <v>7.4</v>
      </c>
      <c r="C5" s="95" t="s">
        <v>353</v>
      </c>
      <c r="D5" s="96">
        <f>J5/$B5</f>
        <v>2.1951351351351298</v>
      </c>
      <c r="E5" s="96">
        <f t="shared" ref="E5:I20" si="0">K5/$B5</f>
        <v>0.30720720720720718</v>
      </c>
      <c r="F5" s="96">
        <f t="shared" si="0"/>
        <v>0.88196396396396393</v>
      </c>
      <c r="G5" s="96">
        <f t="shared" si="0"/>
        <v>2.4576576576576574</v>
      </c>
      <c r="H5" s="96">
        <f t="shared" si="0"/>
        <v>0.6186036036035979</v>
      </c>
      <c r="I5" s="96">
        <f t="shared" si="0"/>
        <v>1.2921135135135113</v>
      </c>
      <c r="J5" s="97">
        <v>16.243999999999961</v>
      </c>
      <c r="K5" s="97">
        <v>2.2733333333333334</v>
      </c>
      <c r="L5" s="97">
        <v>6.5265333333333331</v>
      </c>
      <c r="M5" s="97">
        <v>18.186666666666667</v>
      </c>
      <c r="N5" s="97">
        <v>4.5776666666666248</v>
      </c>
      <c r="O5" s="98">
        <f>AVERAGE(J5:N5)</f>
        <v>9.5616399999999846</v>
      </c>
      <c r="P5" s="99">
        <v>11</v>
      </c>
      <c r="Q5" s="100">
        <v>11</v>
      </c>
      <c r="R5" s="100">
        <v>10</v>
      </c>
      <c r="S5" s="100">
        <v>11</v>
      </c>
      <c r="T5" s="100">
        <v>10</v>
      </c>
      <c r="U5" s="101">
        <v>10.6</v>
      </c>
      <c r="V5" s="99">
        <v>28</v>
      </c>
      <c r="W5" s="100">
        <v>28</v>
      </c>
      <c r="X5" s="100">
        <v>24</v>
      </c>
      <c r="Y5" s="100">
        <v>26</v>
      </c>
      <c r="Z5" s="100">
        <v>15</v>
      </c>
      <c r="AA5" s="101">
        <v>24.2</v>
      </c>
      <c r="AB5" s="99">
        <v>0</v>
      </c>
      <c r="AC5" s="100">
        <v>0</v>
      </c>
      <c r="AD5" s="100">
        <v>0</v>
      </c>
      <c r="AE5" s="100">
        <v>0</v>
      </c>
      <c r="AF5" s="100">
        <v>0</v>
      </c>
      <c r="AG5" s="101">
        <v>0</v>
      </c>
      <c r="AH5" s="99">
        <v>0</v>
      </c>
      <c r="AI5" s="100">
        <v>0</v>
      </c>
      <c r="AJ5" s="100">
        <v>0</v>
      </c>
      <c r="AK5" s="100">
        <v>0</v>
      </c>
      <c r="AL5" s="100">
        <v>0</v>
      </c>
      <c r="AM5" s="101">
        <v>0</v>
      </c>
      <c r="AN5" s="99">
        <v>0</v>
      </c>
      <c r="AO5" s="100">
        <v>0</v>
      </c>
      <c r="AP5" s="100">
        <v>0</v>
      </c>
      <c r="AQ5" s="100">
        <v>0</v>
      </c>
      <c r="AR5" s="100">
        <v>0</v>
      </c>
      <c r="AS5" s="101">
        <v>0</v>
      </c>
      <c r="AT5" s="99">
        <v>0</v>
      </c>
      <c r="AU5" s="100">
        <v>0</v>
      </c>
      <c r="AV5" s="100">
        <v>0</v>
      </c>
      <c r="AW5" s="100">
        <v>0</v>
      </c>
      <c r="AX5" s="100">
        <v>0</v>
      </c>
      <c r="AY5" s="101">
        <v>0</v>
      </c>
      <c r="AZ5" s="99">
        <v>0</v>
      </c>
      <c r="BA5" s="100">
        <v>0</v>
      </c>
      <c r="BB5" s="100">
        <v>0</v>
      </c>
      <c r="BC5" s="100">
        <v>0</v>
      </c>
      <c r="BD5" s="100">
        <v>0</v>
      </c>
      <c r="BE5" s="101">
        <v>0</v>
      </c>
      <c r="BF5" s="99">
        <v>0</v>
      </c>
      <c r="BG5" s="100">
        <v>0</v>
      </c>
      <c r="BH5" s="100">
        <v>0</v>
      </c>
      <c r="BI5" s="100">
        <v>0</v>
      </c>
      <c r="BJ5" s="100">
        <v>0</v>
      </c>
      <c r="BK5" s="101">
        <v>0</v>
      </c>
      <c r="BL5" s="99">
        <v>0</v>
      </c>
      <c r="BM5" s="100">
        <v>0</v>
      </c>
      <c r="BN5" s="100">
        <v>0</v>
      </c>
      <c r="BO5" s="100">
        <v>0</v>
      </c>
      <c r="BP5" s="100">
        <v>0</v>
      </c>
      <c r="BQ5" s="101">
        <v>0</v>
      </c>
      <c r="BR5" s="99">
        <v>11</v>
      </c>
      <c r="BS5" s="100">
        <v>12</v>
      </c>
      <c r="BT5" s="100">
        <v>11</v>
      </c>
      <c r="BU5" s="100">
        <v>11</v>
      </c>
      <c r="BV5" s="100">
        <v>10</v>
      </c>
      <c r="BW5" s="101">
        <v>11</v>
      </c>
      <c r="BX5" s="99">
        <v>15</v>
      </c>
      <c r="BY5" s="100">
        <v>16</v>
      </c>
      <c r="BZ5" s="100">
        <v>14</v>
      </c>
      <c r="CA5" s="100">
        <v>13</v>
      </c>
      <c r="CB5" s="100">
        <v>15</v>
      </c>
      <c r="CC5" s="101">
        <v>14.6</v>
      </c>
    </row>
    <row r="6" spans="1:81" x14ac:dyDescent="0.2">
      <c r="A6" s="102" t="s">
        <v>354</v>
      </c>
      <c r="B6">
        <v>32.799999999999997</v>
      </c>
      <c r="C6" s="103" t="s">
        <v>353</v>
      </c>
      <c r="D6" s="96">
        <f t="shared" ref="D6:I59" si="1">J6/$B6</f>
        <v>2.6829039634146343</v>
      </c>
      <c r="E6" s="96">
        <f t="shared" si="0"/>
        <v>0.37547002032520327</v>
      </c>
      <c r="F6" s="96">
        <f t="shared" si="0"/>
        <v>1.0779402947154473</v>
      </c>
      <c r="G6" s="96">
        <f t="shared" si="0"/>
        <v>3.0037601626016261</v>
      </c>
      <c r="H6" s="96">
        <f t="shared" si="0"/>
        <v>0.75606008638211264</v>
      </c>
      <c r="I6" s="96">
        <f t="shared" si="0"/>
        <v>1.5792269054878045</v>
      </c>
      <c r="J6" s="97">
        <v>87.999250000000004</v>
      </c>
      <c r="K6" s="97">
        <v>12.315416666666666</v>
      </c>
      <c r="L6" s="97">
        <v>35.356441666666669</v>
      </c>
      <c r="M6" s="97">
        <v>98.523333333333326</v>
      </c>
      <c r="N6" s="97">
        <v>24.798770833333293</v>
      </c>
      <c r="O6" s="98">
        <f t="shared" ref="O6:O23" si="2">AVERAGE(J6:N6)</f>
        <v>51.798642499999985</v>
      </c>
      <c r="P6" s="104">
        <v>11</v>
      </c>
      <c r="Q6" s="97">
        <v>11</v>
      </c>
      <c r="R6" s="97">
        <v>10</v>
      </c>
      <c r="S6" s="97">
        <v>11</v>
      </c>
      <c r="T6" s="97">
        <v>10</v>
      </c>
      <c r="U6" s="105">
        <v>10.6</v>
      </c>
      <c r="V6" s="104">
        <v>28</v>
      </c>
      <c r="W6" s="97">
        <v>28</v>
      </c>
      <c r="X6" s="97">
        <v>24</v>
      </c>
      <c r="Y6" s="97">
        <v>26</v>
      </c>
      <c r="Z6" s="97">
        <v>15</v>
      </c>
      <c r="AA6" s="105">
        <v>24.2</v>
      </c>
      <c r="AB6" s="104">
        <v>0</v>
      </c>
      <c r="AC6" s="97">
        <v>0</v>
      </c>
      <c r="AD6" s="97">
        <v>0</v>
      </c>
      <c r="AE6" s="97">
        <v>0</v>
      </c>
      <c r="AF6" s="97">
        <v>0</v>
      </c>
      <c r="AG6" s="105">
        <v>0</v>
      </c>
      <c r="AH6" s="104">
        <v>0</v>
      </c>
      <c r="AI6" s="97">
        <v>0</v>
      </c>
      <c r="AJ6" s="97">
        <v>0</v>
      </c>
      <c r="AK6" s="97">
        <v>0</v>
      </c>
      <c r="AL6" s="97">
        <v>0</v>
      </c>
      <c r="AM6" s="105">
        <v>0</v>
      </c>
      <c r="AN6" s="104">
        <v>0</v>
      </c>
      <c r="AO6" s="97">
        <v>0</v>
      </c>
      <c r="AP6" s="97">
        <v>0</v>
      </c>
      <c r="AQ6" s="97">
        <v>0</v>
      </c>
      <c r="AR6" s="97">
        <v>0</v>
      </c>
      <c r="AS6" s="105">
        <v>0</v>
      </c>
      <c r="AT6" s="104">
        <v>0</v>
      </c>
      <c r="AU6" s="97">
        <v>0</v>
      </c>
      <c r="AV6" s="97">
        <v>0</v>
      </c>
      <c r="AW6" s="97">
        <v>0</v>
      </c>
      <c r="AX6" s="97">
        <v>0</v>
      </c>
      <c r="AY6" s="105">
        <v>0</v>
      </c>
      <c r="AZ6" s="104">
        <v>0</v>
      </c>
      <c r="BA6" s="97">
        <v>0</v>
      </c>
      <c r="BB6" s="97">
        <v>0</v>
      </c>
      <c r="BC6" s="97">
        <v>0</v>
      </c>
      <c r="BD6" s="97">
        <v>0</v>
      </c>
      <c r="BE6" s="105">
        <v>0</v>
      </c>
      <c r="BF6" s="104">
        <v>0</v>
      </c>
      <c r="BG6" s="97">
        <v>0</v>
      </c>
      <c r="BH6" s="97">
        <v>0</v>
      </c>
      <c r="BI6" s="97">
        <v>0</v>
      </c>
      <c r="BJ6" s="97">
        <v>0</v>
      </c>
      <c r="BK6" s="105">
        <v>0</v>
      </c>
      <c r="BL6" s="104">
        <v>0</v>
      </c>
      <c r="BM6" s="97">
        <v>0</v>
      </c>
      <c r="BN6" s="97">
        <v>0</v>
      </c>
      <c r="BO6" s="97">
        <v>0</v>
      </c>
      <c r="BP6" s="97">
        <v>0</v>
      </c>
      <c r="BQ6" s="105">
        <v>0</v>
      </c>
      <c r="BR6" s="104">
        <v>11</v>
      </c>
      <c r="BS6" s="97">
        <v>12</v>
      </c>
      <c r="BT6" s="97">
        <v>11</v>
      </c>
      <c r="BU6" s="97">
        <v>11</v>
      </c>
      <c r="BV6" s="97">
        <v>10</v>
      </c>
      <c r="BW6" s="105">
        <v>11</v>
      </c>
      <c r="BX6" s="104">
        <v>15</v>
      </c>
      <c r="BY6" s="97">
        <v>16</v>
      </c>
      <c r="BZ6" s="97">
        <v>14</v>
      </c>
      <c r="CA6" s="97">
        <v>13</v>
      </c>
      <c r="CB6" s="97">
        <v>15</v>
      </c>
      <c r="CC6" s="105">
        <v>14.6</v>
      </c>
    </row>
    <row r="7" spans="1:81" x14ac:dyDescent="0.2">
      <c r="A7" s="102" t="s">
        <v>355</v>
      </c>
      <c r="B7">
        <v>2.2000000000000002</v>
      </c>
      <c r="C7" s="103" t="s">
        <v>353</v>
      </c>
      <c r="D7" s="96">
        <f t="shared" si="1"/>
        <v>2.4860227272727085</v>
      </c>
      <c r="E7" s="96">
        <f t="shared" si="0"/>
        <v>0.34791666666666665</v>
      </c>
      <c r="F7" s="96">
        <f t="shared" si="0"/>
        <v>0.9988371212121212</v>
      </c>
      <c r="G7" s="96">
        <f t="shared" si="0"/>
        <v>2.7833333333333332</v>
      </c>
      <c r="H7" s="96">
        <f t="shared" si="0"/>
        <v>0.7005776515151495</v>
      </c>
      <c r="I7" s="96">
        <f t="shared" si="0"/>
        <v>1.463337499999996</v>
      </c>
      <c r="J7" s="97">
        <v>5.4692499999999589</v>
      </c>
      <c r="K7" s="97">
        <v>0.76541666666666675</v>
      </c>
      <c r="L7" s="97">
        <v>2.1974416666666667</v>
      </c>
      <c r="M7" s="97">
        <v>6.123333333333334</v>
      </c>
      <c r="N7" s="97">
        <v>1.5412708333333291</v>
      </c>
      <c r="O7" s="98">
        <f t="shared" si="2"/>
        <v>3.2193424999999913</v>
      </c>
      <c r="P7" s="104">
        <v>11</v>
      </c>
      <c r="Q7" s="97">
        <v>11</v>
      </c>
      <c r="R7" s="97">
        <v>10</v>
      </c>
      <c r="S7" s="97">
        <v>11</v>
      </c>
      <c r="T7" s="97">
        <v>10</v>
      </c>
      <c r="U7" s="105">
        <v>10.6</v>
      </c>
      <c r="V7" s="104">
        <v>28</v>
      </c>
      <c r="W7" s="97">
        <v>28</v>
      </c>
      <c r="X7" s="97">
        <v>24</v>
      </c>
      <c r="Y7" s="97">
        <v>26</v>
      </c>
      <c r="Z7" s="97">
        <v>15</v>
      </c>
      <c r="AA7" s="105">
        <v>24.2</v>
      </c>
      <c r="AB7" s="104">
        <v>0</v>
      </c>
      <c r="AC7" s="97">
        <v>0</v>
      </c>
      <c r="AD7" s="97">
        <v>0</v>
      </c>
      <c r="AE7" s="97">
        <v>0</v>
      </c>
      <c r="AF7" s="97">
        <v>0</v>
      </c>
      <c r="AG7" s="105">
        <v>0</v>
      </c>
      <c r="AH7" s="104">
        <v>0</v>
      </c>
      <c r="AI7" s="97">
        <v>0</v>
      </c>
      <c r="AJ7" s="97">
        <v>0</v>
      </c>
      <c r="AK7" s="97">
        <v>0</v>
      </c>
      <c r="AL7" s="97">
        <v>0</v>
      </c>
      <c r="AM7" s="105">
        <v>0</v>
      </c>
      <c r="AN7" s="104">
        <v>0</v>
      </c>
      <c r="AO7" s="97">
        <v>0</v>
      </c>
      <c r="AP7" s="97">
        <v>0</v>
      </c>
      <c r="AQ7" s="97">
        <v>0</v>
      </c>
      <c r="AR7" s="97">
        <v>0</v>
      </c>
      <c r="AS7" s="105">
        <v>0</v>
      </c>
      <c r="AT7" s="104">
        <v>0</v>
      </c>
      <c r="AU7" s="97">
        <v>0</v>
      </c>
      <c r="AV7" s="97">
        <v>0</v>
      </c>
      <c r="AW7" s="97">
        <v>0</v>
      </c>
      <c r="AX7" s="97">
        <v>0</v>
      </c>
      <c r="AY7" s="105">
        <v>0</v>
      </c>
      <c r="AZ7" s="104">
        <v>0</v>
      </c>
      <c r="BA7" s="97">
        <v>0</v>
      </c>
      <c r="BB7" s="97">
        <v>0</v>
      </c>
      <c r="BC7" s="97">
        <v>0</v>
      </c>
      <c r="BD7" s="97">
        <v>0</v>
      </c>
      <c r="BE7" s="105">
        <v>0</v>
      </c>
      <c r="BF7" s="104">
        <v>0</v>
      </c>
      <c r="BG7" s="97">
        <v>0</v>
      </c>
      <c r="BH7" s="97">
        <v>0</v>
      </c>
      <c r="BI7" s="97">
        <v>0</v>
      </c>
      <c r="BJ7" s="97">
        <v>0</v>
      </c>
      <c r="BK7" s="105">
        <v>0</v>
      </c>
      <c r="BL7" s="104">
        <v>0</v>
      </c>
      <c r="BM7" s="97">
        <v>0</v>
      </c>
      <c r="BN7" s="97">
        <v>0</v>
      </c>
      <c r="BO7" s="97">
        <v>0</v>
      </c>
      <c r="BP7" s="97">
        <v>0</v>
      </c>
      <c r="BQ7" s="105">
        <v>0</v>
      </c>
      <c r="BR7" s="104">
        <v>11</v>
      </c>
      <c r="BS7" s="97">
        <v>12</v>
      </c>
      <c r="BT7" s="97">
        <v>11</v>
      </c>
      <c r="BU7" s="97">
        <v>11</v>
      </c>
      <c r="BV7" s="97">
        <v>10</v>
      </c>
      <c r="BW7" s="105">
        <v>11</v>
      </c>
      <c r="BX7" s="104">
        <v>15</v>
      </c>
      <c r="BY7" s="97">
        <v>16</v>
      </c>
      <c r="BZ7" s="97">
        <v>14</v>
      </c>
      <c r="CA7" s="97">
        <v>13</v>
      </c>
      <c r="CB7" s="97">
        <v>15</v>
      </c>
      <c r="CC7" s="105">
        <v>14.6</v>
      </c>
    </row>
    <row r="8" spans="1:81" x14ac:dyDescent="0.2">
      <c r="A8" s="102" t="s">
        <v>356</v>
      </c>
      <c r="B8">
        <v>69.2</v>
      </c>
      <c r="C8" s="103" t="s">
        <v>353</v>
      </c>
      <c r="D8" s="96">
        <f t="shared" si="1"/>
        <v>2.4212283236994159</v>
      </c>
      <c r="E8" s="96">
        <f t="shared" si="0"/>
        <v>0.33884874759152156</v>
      </c>
      <c r="F8" s="96">
        <f t="shared" si="0"/>
        <v>0.97280394990365493</v>
      </c>
      <c r="G8" s="96">
        <f t="shared" si="0"/>
        <v>2.7107899807321711</v>
      </c>
      <c r="H8" s="96">
        <f t="shared" si="0"/>
        <v>0.68231815992292266</v>
      </c>
      <c r="I8" s="96">
        <f t="shared" si="0"/>
        <v>1.4251978323699372</v>
      </c>
      <c r="J8" s="97">
        <v>167.54899999999958</v>
      </c>
      <c r="K8" s="97">
        <v>23.448333333333292</v>
      </c>
      <c r="L8" s="97">
        <v>67.31803333333292</v>
      </c>
      <c r="M8" s="97">
        <v>187.58666666666625</v>
      </c>
      <c r="N8" s="97">
        <v>47.216416666666248</v>
      </c>
      <c r="O8" s="98">
        <f t="shared" si="2"/>
        <v>98.623689999999655</v>
      </c>
      <c r="P8" s="104">
        <v>11</v>
      </c>
      <c r="Q8" s="97">
        <v>11</v>
      </c>
      <c r="R8" s="97">
        <v>10</v>
      </c>
      <c r="S8" s="97">
        <v>11</v>
      </c>
      <c r="T8" s="97">
        <v>10</v>
      </c>
      <c r="U8" s="105">
        <v>10.6</v>
      </c>
      <c r="V8" s="104">
        <v>28</v>
      </c>
      <c r="W8" s="97">
        <v>28</v>
      </c>
      <c r="X8" s="97">
        <v>24</v>
      </c>
      <c r="Y8" s="97">
        <v>26</v>
      </c>
      <c r="Z8" s="97">
        <v>15</v>
      </c>
      <c r="AA8" s="105">
        <v>24.2</v>
      </c>
      <c r="AB8" s="104">
        <v>0</v>
      </c>
      <c r="AC8" s="97">
        <v>0</v>
      </c>
      <c r="AD8" s="97">
        <v>0</v>
      </c>
      <c r="AE8" s="97">
        <v>0</v>
      </c>
      <c r="AF8" s="97">
        <v>0</v>
      </c>
      <c r="AG8" s="105">
        <v>0</v>
      </c>
      <c r="AH8" s="104">
        <v>0</v>
      </c>
      <c r="AI8" s="97">
        <v>0</v>
      </c>
      <c r="AJ8" s="97">
        <v>0</v>
      </c>
      <c r="AK8" s="97">
        <v>0</v>
      </c>
      <c r="AL8" s="97">
        <v>0</v>
      </c>
      <c r="AM8" s="105">
        <v>0</v>
      </c>
      <c r="AN8" s="104">
        <v>0</v>
      </c>
      <c r="AO8" s="97">
        <v>0</v>
      </c>
      <c r="AP8" s="97">
        <v>0</v>
      </c>
      <c r="AQ8" s="97">
        <v>0</v>
      </c>
      <c r="AR8" s="97">
        <v>0</v>
      </c>
      <c r="AS8" s="105">
        <v>0</v>
      </c>
      <c r="AT8" s="104">
        <v>0</v>
      </c>
      <c r="AU8" s="97">
        <v>0</v>
      </c>
      <c r="AV8" s="97">
        <v>0</v>
      </c>
      <c r="AW8" s="97">
        <v>0</v>
      </c>
      <c r="AX8" s="97">
        <v>0</v>
      </c>
      <c r="AY8" s="105">
        <v>0</v>
      </c>
      <c r="AZ8" s="104">
        <v>0</v>
      </c>
      <c r="BA8" s="97">
        <v>0</v>
      </c>
      <c r="BB8" s="97">
        <v>0</v>
      </c>
      <c r="BC8" s="97">
        <v>0</v>
      </c>
      <c r="BD8" s="97">
        <v>0</v>
      </c>
      <c r="BE8" s="105">
        <v>0</v>
      </c>
      <c r="BF8" s="104">
        <v>0</v>
      </c>
      <c r="BG8" s="97">
        <v>0</v>
      </c>
      <c r="BH8" s="97">
        <v>0</v>
      </c>
      <c r="BI8" s="97">
        <v>0</v>
      </c>
      <c r="BJ8" s="97">
        <v>0</v>
      </c>
      <c r="BK8" s="105">
        <v>0</v>
      </c>
      <c r="BL8" s="104">
        <v>0</v>
      </c>
      <c r="BM8" s="97">
        <v>0</v>
      </c>
      <c r="BN8" s="97">
        <v>0</v>
      </c>
      <c r="BO8" s="97">
        <v>0</v>
      </c>
      <c r="BP8" s="97">
        <v>0</v>
      </c>
      <c r="BQ8" s="105">
        <v>0</v>
      </c>
      <c r="BR8" s="104">
        <v>11</v>
      </c>
      <c r="BS8" s="97">
        <v>12</v>
      </c>
      <c r="BT8" s="97">
        <v>11</v>
      </c>
      <c r="BU8" s="97">
        <v>11</v>
      </c>
      <c r="BV8" s="97">
        <v>10</v>
      </c>
      <c r="BW8" s="105">
        <v>11</v>
      </c>
      <c r="BX8" s="104">
        <v>15</v>
      </c>
      <c r="BY8" s="97">
        <v>16</v>
      </c>
      <c r="BZ8" s="97">
        <v>14</v>
      </c>
      <c r="CA8" s="97">
        <v>13</v>
      </c>
      <c r="CB8" s="97">
        <v>15</v>
      </c>
      <c r="CC8" s="105">
        <v>14.6</v>
      </c>
    </row>
    <row r="9" spans="1:81" x14ac:dyDescent="0.2">
      <c r="A9" s="102" t="s">
        <v>357</v>
      </c>
      <c r="B9">
        <v>0.28000000000000003</v>
      </c>
      <c r="C9" s="103" t="s">
        <v>353</v>
      </c>
      <c r="D9" s="96">
        <f t="shared" si="1"/>
        <v>3.0410714285714135</v>
      </c>
      <c r="E9" s="96">
        <f t="shared" si="0"/>
        <v>0.42559523809523803</v>
      </c>
      <c r="F9" s="96">
        <f t="shared" si="0"/>
        <v>1.221845238095238</v>
      </c>
      <c r="G9" s="96">
        <f t="shared" si="0"/>
        <v>3.4047619047619042</v>
      </c>
      <c r="H9" s="96">
        <f t="shared" si="0"/>
        <v>0.85699404761904607</v>
      </c>
      <c r="I9" s="96">
        <f t="shared" si="0"/>
        <v>1.7900535714285679</v>
      </c>
      <c r="J9" s="97">
        <v>0.85149999999999582</v>
      </c>
      <c r="K9" s="97">
        <v>0.11916666666666666</v>
      </c>
      <c r="L9" s="97">
        <v>0.34211666666666668</v>
      </c>
      <c r="M9" s="97">
        <v>0.95333333333333325</v>
      </c>
      <c r="N9" s="97">
        <v>0.23995833333333291</v>
      </c>
      <c r="O9" s="98">
        <f t="shared" si="2"/>
        <v>0.50121499999999908</v>
      </c>
      <c r="P9" s="104">
        <v>11</v>
      </c>
      <c r="Q9" s="97">
        <v>11</v>
      </c>
      <c r="R9" s="97">
        <v>10</v>
      </c>
      <c r="S9" s="97">
        <v>11</v>
      </c>
      <c r="T9" s="97">
        <v>10</v>
      </c>
      <c r="U9" s="105">
        <v>10.6</v>
      </c>
      <c r="V9" s="104">
        <v>28</v>
      </c>
      <c r="W9" s="97">
        <v>28</v>
      </c>
      <c r="X9" s="97">
        <v>24</v>
      </c>
      <c r="Y9" s="97">
        <v>26</v>
      </c>
      <c r="Z9" s="97">
        <v>15</v>
      </c>
      <c r="AA9" s="105">
        <v>24.2</v>
      </c>
      <c r="AB9" s="104">
        <v>0</v>
      </c>
      <c r="AC9" s="97">
        <v>0</v>
      </c>
      <c r="AD9" s="97">
        <v>0</v>
      </c>
      <c r="AE9" s="97">
        <v>0</v>
      </c>
      <c r="AF9" s="97">
        <v>0</v>
      </c>
      <c r="AG9" s="105">
        <v>0</v>
      </c>
      <c r="AH9" s="104">
        <v>0</v>
      </c>
      <c r="AI9" s="97">
        <v>0</v>
      </c>
      <c r="AJ9" s="97">
        <v>0</v>
      </c>
      <c r="AK9" s="97">
        <v>0</v>
      </c>
      <c r="AL9" s="97">
        <v>0</v>
      </c>
      <c r="AM9" s="105">
        <v>0</v>
      </c>
      <c r="AN9" s="104">
        <v>0</v>
      </c>
      <c r="AO9" s="97">
        <v>0</v>
      </c>
      <c r="AP9" s="97">
        <v>0</v>
      </c>
      <c r="AQ9" s="97">
        <v>0</v>
      </c>
      <c r="AR9" s="97">
        <v>0</v>
      </c>
      <c r="AS9" s="105">
        <v>0</v>
      </c>
      <c r="AT9" s="104">
        <v>0</v>
      </c>
      <c r="AU9" s="97">
        <v>0</v>
      </c>
      <c r="AV9" s="97">
        <v>0</v>
      </c>
      <c r="AW9" s="97">
        <v>0</v>
      </c>
      <c r="AX9" s="97">
        <v>0</v>
      </c>
      <c r="AY9" s="105">
        <v>0</v>
      </c>
      <c r="AZ9" s="104">
        <v>0</v>
      </c>
      <c r="BA9" s="97">
        <v>0</v>
      </c>
      <c r="BB9" s="97">
        <v>0</v>
      </c>
      <c r="BC9" s="97">
        <v>0</v>
      </c>
      <c r="BD9" s="97">
        <v>0</v>
      </c>
      <c r="BE9" s="105">
        <v>0</v>
      </c>
      <c r="BF9" s="104">
        <v>0</v>
      </c>
      <c r="BG9" s="97">
        <v>0</v>
      </c>
      <c r="BH9" s="97">
        <v>0</v>
      </c>
      <c r="BI9" s="97">
        <v>0</v>
      </c>
      <c r="BJ9" s="97">
        <v>0</v>
      </c>
      <c r="BK9" s="105">
        <v>0</v>
      </c>
      <c r="BL9" s="104">
        <v>0</v>
      </c>
      <c r="BM9" s="97">
        <v>0</v>
      </c>
      <c r="BN9" s="97">
        <v>0</v>
      </c>
      <c r="BO9" s="97">
        <v>0</v>
      </c>
      <c r="BP9" s="97">
        <v>0</v>
      </c>
      <c r="BQ9" s="105">
        <v>0</v>
      </c>
      <c r="BR9" s="104">
        <v>11</v>
      </c>
      <c r="BS9" s="97">
        <v>12</v>
      </c>
      <c r="BT9" s="97">
        <v>11</v>
      </c>
      <c r="BU9" s="97">
        <v>11</v>
      </c>
      <c r="BV9" s="97">
        <v>10</v>
      </c>
      <c r="BW9" s="105">
        <v>11</v>
      </c>
      <c r="BX9" s="104">
        <v>15</v>
      </c>
      <c r="BY9" s="97">
        <v>16</v>
      </c>
      <c r="BZ9" s="97">
        <v>14</v>
      </c>
      <c r="CA9" s="97">
        <v>13</v>
      </c>
      <c r="CB9" s="97">
        <v>15</v>
      </c>
      <c r="CC9" s="105">
        <v>14.6</v>
      </c>
    </row>
    <row r="10" spans="1:81" x14ac:dyDescent="0.2">
      <c r="A10" s="102" t="s">
        <v>358</v>
      </c>
      <c r="B10">
        <v>5.9</v>
      </c>
      <c r="C10" s="103" t="s">
        <v>353</v>
      </c>
      <c r="D10" s="96">
        <f t="shared" si="1"/>
        <v>0.63809322033898297</v>
      </c>
      <c r="E10" s="96">
        <f t="shared" si="0"/>
        <v>8.3836158192089685E-2</v>
      </c>
      <c r="F10" s="96">
        <f t="shared" si="0"/>
        <v>0.36784251412429375</v>
      </c>
      <c r="G10" s="96">
        <f t="shared" si="0"/>
        <v>0.68516949152542361</v>
      </c>
      <c r="H10" s="96">
        <f t="shared" si="0"/>
        <v>0.19424999999999931</v>
      </c>
      <c r="I10" s="96">
        <f t="shared" si="0"/>
        <v>0.39383827683615791</v>
      </c>
      <c r="J10" s="97">
        <v>3.7647499999999998</v>
      </c>
      <c r="K10" s="97">
        <v>0.49463333333332921</v>
      </c>
      <c r="L10" s="97">
        <v>2.1702708333333334</v>
      </c>
      <c r="M10" s="97">
        <v>4.0424999999999995</v>
      </c>
      <c r="N10" s="97">
        <v>1.146074999999996</v>
      </c>
      <c r="O10" s="98">
        <f t="shared" si="2"/>
        <v>2.3236458333333316</v>
      </c>
      <c r="P10" s="104">
        <v>10</v>
      </c>
      <c r="Q10" s="97">
        <v>10</v>
      </c>
      <c r="R10" s="97">
        <v>9</v>
      </c>
      <c r="S10" s="97">
        <v>10</v>
      </c>
      <c r="T10" s="97">
        <v>10</v>
      </c>
      <c r="U10" s="105">
        <v>9.8000000000000007</v>
      </c>
      <c r="V10" s="104">
        <v>30</v>
      </c>
      <c r="W10" s="97">
        <v>28</v>
      </c>
      <c r="X10" s="97">
        <v>23</v>
      </c>
      <c r="Y10" s="97">
        <v>28</v>
      </c>
      <c r="Z10" s="97">
        <v>13</v>
      </c>
      <c r="AA10" s="105">
        <v>24.4</v>
      </c>
      <c r="AB10" s="104">
        <v>0</v>
      </c>
      <c r="AC10" s="97">
        <v>0</v>
      </c>
      <c r="AD10" s="97">
        <v>0</v>
      </c>
      <c r="AE10" s="97">
        <v>0</v>
      </c>
      <c r="AF10" s="97">
        <v>0</v>
      </c>
      <c r="AG10" s="105">
        <v>0</v>
      </c>
      <c r="AH10" s="104">
        <v>0</v>
      </c>
      <c r="AI10" s="97">
        <v>0</v>
      </c>
      <c r="AJ10" s="97">
        <v>0</v>
      </c>
      <c r="AK10" s="97">
        <v>0</v>
      </c>
      <c r="AL10" s="97">
        <v>0</v>
      </c>
      <c r="AM10" s="105">
        <v>0</v>
      </c>
      <c r="AN10" s="104">
        <v>0</v>
      </c>
      <c r="AO10" s="97">
        <v>0</v>
      </c>
      <c r="AP10" s="97">
        <v>0</v>
      </c>
      <c r="AQ10" s="97">
        <v>0</v>
      </c>
      <c r="AR10" s="97">
        <v>0</v>
      </c>
      <c r="AS10" s="105">
        <v>0</v>
      </c>
      <c r="AT10" s="104">
        <v>0</v>
      </c>
      <c r="AU10" s="97">
        <v>0</v>
      </c>
      <c r="AV10" s="97">
        <v>0</v>
      </c>
      <c r="AW10" s="97">
        <v>0</v>
      </c>
      <c r="AX10" s="97">
        <v>0</v>
      </c>
      <c r="AY10" s="105">
        <v>0</v>
      </c>
      <c r="AZ10" s="104">
        <v>0</v>
      </c>
      <c r="BA10" s="97">
        <v>0</v>
      </c>
      <c r="BB10" s="97">
        <v>0</v>
      </c>
      <c r="BC10" s="97">
        <v>0</v>
      </c>
      <c r="BD10" s="97">
        <v>0</v>
      </c>
      <c r="BE10" s="105">
        <v>0</v>
      </c>
      <c r="BF10" s="104">
        <v>0</v>
      </c>
      <c r="BG10" s="97">
        <v>0</v>
      </c>
      <c r="BH10" s="97">
        <v>0</v>
      </c>
      <c r="BI10" s="97">
        <v>0</v>
      </c>
      <c r="BJ10" s="97">
        <v>0</v>
      </c>
      <c r="BK10" s="105">
        <v>0</v>
      </c>
      <c r="BL10" s="104">
        <v>0</v>
      </c>
      <c r="BM10" s="97">
        <v>0</v>
      </c>
      <c r="BN10" s="97">
        <v>0</v>
      </c>
      <c r="BO10" s="97">
        <v>0</v>
      </c>
      <c r="BP10" s="97">
        <v>0</v>
      </c>
      <c r="BQ10" s="105">
        <v>0</v>
      </c>
      <c r="BR10" s="104">
        <v>11</v>
      </c>
      <c r="BS10" s="97">
        <v>11</v>
      </c>
      <c r="BT10" s="97">
        <v>11</v>
      </c>
      <c r="BU10" s="97">
        <v>10</v>
      </c>
      <c r="BV10" s="97">
        <v>9</v>
      </c>
      <c r="BW10" s="105">
        <v>10.4</v>
      </c>
      <c r="BX10" s="104">
        <v>14</v>
      </c>
      <c r="BY10" s="97">
        <v>14</v>
      </c>
      <c r="BZ10" s="97">
        <v>12</v>
      </c>
      <c r="CA10" s="97">
        <v>14</v>
      </c>
      <c r="CB10" s="97">
        <v>11</v>
      </c>
      <c r="CC10" s="105">
        <v>13</v>
      </c>
    </row>
    <row r="11" spans="1:81" x14ac:dyDescent="0.2">
      <c r="A11" s="102" t="s">
        <v>359</v>
      </c>
      <c r="B11">
        <v>3</v>
      </c>
      <c r="C11" s="103" t="s">
        <v>360</v>
      </c>
      <c r="D11" s="96">
        <f t="shared" si="1"/>
        <v>3.2034527777777773</v>
      </c>
      <c r="E11" s="96">
        <f t="shared" si="0"/>
        <v>0.35777777777777781</v>
      </c>
      <c r="F11" s="96">
        <f t="shared" si="0"/>
        <v>1.8242194444444442</v>
      </c>
      <c r="G11" s="96">
        <f t="shared" si="0"/>
        <v>3.4436111111111107</v>
      </c>
      <c r="H11" s="96">
        <f t="shared" si="0"/>
        <v>0.97628611111110963</v>
      </c>
      <c r="I11" s="96">
        <f t="shared" si="0"/>
        <v>1.9610694444444443</v>
      </c>
      <c r="J11" s="97">
        <v>9.6103583333333322</v>
      </c>
      <c r="K11" s="97">
        <v>1.0733333333333335</v>
      </c>
      <c r="L11" s="97">
        <v>5.4726583333333325</v>
      </c>
      <c r="M11" s="97">
        <v>10.330833333333333</v>
      </c>
      <c r="N11" s="97">
        <v>2.9288583333333289</v>
      </c>
      <c r="O11" s="98">
        <f t="shared" si="2"/>
        <v>5.8832083333333332</v>
      </c>
      <c r="P11" s="104">
        <v>10</v>
      </c>
      <c r="Q11" s="97">
        <v>10</v>
      </c>
      <c r="R11" s="97">
        <v>9</v>
      </c>
      <c r="S11" s="97">
        <v>10</v>
      </c>
      <c r="T11" s="97">
        <v>10</v>
      </c>
      <c r="U11" s="105">
        <v>9.8000000000000007</v>
      </c>
      <c r="V11" s="104">
        <v>30</v>
      </c>
      <c r="W11" s="97">
        <v>28</v>
      </c>
      <c r="X11" s="97">
        <v>23</v>
      </c>
      <c r="Y11" s="97">
        <v>28</v>
      </c>
      <c r="Z11" s="97">
        <v>13</v>
      </c>
      <c r="AA11" s="105">
        <v>24.4</v>
      </c>
      <c r="AB11" s="104">
        <v>0</v>
      </c>
      <c r="AC11" s="97">
        <v>0</v>
      </c>
      <c r="AD11" s="97">
        <v>0</v>
      </c>
      <c r="AE11" s="97">
        <v>0</v>
      </c>
      <c r="AF11" s="97">
        <v>0</v>
      </c>
      <c r="AG11" s="105">
        <v>0</v>
      </c>
      <c r="AH11" s="104">
        <v>0</v>
      </c>
      <c r="AI11" s="97">
        <v>0</v>
      </c>
      <c r="AJ11" s="97">
        <v>0</v>
      </c>
      <c r="AK11" s="97">
        <v>0</v>
      </c>
      <c r="AL11" s="97">
        <v>0</v>
      </c>
      <c r="AM11" s="105">
        <v>0</v>
      </c>
      <c r="AN11" s="104">
        <v>0</v>
      </c>
      <c r="AO11" s="97">
        <v>0</v>
      </c>
      <c r="AP11" s="97">
        <v>0</v>
      </c>
      <c r="AQ11" s="97">
        <v>0</v>
      </c>
      <c r="AR11" s="97">
        <v>0</v>
      </c>
      <c r="AS11" s="105">
        <v>0</v>
      </c>
      <c r="AT11" s="104">
        <v>0</v>
      </c>
      <c r="AU11" s="97">
        <v>0</v>
      </c>
      <c r="AV11" s="97">
        <v>0</v>
      </c>
      <c r="AW11" s="97">
        <v>0</v>
      </c>
      <c r="AX11" s="97">
        <v>0</v>
      </c>
      <c r="AY11" s="105">
        <v>0</v>
      </c>
      <c r="AZ11" s="104">
        <v>0</v>
      </c>
      <c r="BA11" s="97">
        <v>0</v>
      </c>
      <c r="BB11" s="97">
        <v>0</v>
      </c>
      <c r="BC11" s="97">
        <v>0</v>
      </c>
      <c r="BD11" s="97">
        <v>0</v>
      </c>
      <c r="BE11" s="105">
        <v>0</v>
      </c>
      <c r="BF11" s="104">
        <v>0</v>
      </c>
      <c r="BG11" s="97">
        <v>0</v>
      </c>
      <c r="BH11" s="97">
        <v>0</v>
      </c>
      <c r="BI11" s="97">
        <v>0</v>
      </c>
      <c r="BJ11" s="97">
        <v>0</v>
      </c>
      <c r="BK11" s="105">
        <v>0</v>
      </c>
      <c r="BL11" s="104">
        <v>0</v>
      </c>
      <c r="BM11" s="97">
        <v>0</v>
      </c>
      <c r="BN11" s="97">
        <v>0</v>
      </c>
      <c r="BO11" s="97">
        <v>0</v>
      </c>
      <c r="BP11" s="97">
        <v>0</v>
      </c>
      <c r="BQ11" s="105">
        <v>0</v>
      </c>
      <c r="BR11" s="104">
        <v>11</v>
      </c>
      <c r="BS11" s="97">
        <v>11</v>
      </c>
      <c r="BT11" s="97">
        <v>11</v>
      </c>
      <c r="BU11" s="97">
        <v>10</v>
      </c>
      <c r="BV11" s="97">
        <v>9</v>
      </c>
      <c r="BW11" s="105">
        <v>10.4</v>
      </c>
      <c r="BX11" s="104">
        <v>14</v>
      </c>
      <c r="BY11" s="97">
        <v>14</v>
      </c>
      <c r="BZ11" s="97">
        <v>12</v>
      </c>
      <c r="CA11" s="97">
        <v>14</v>
      </c>
      <c r="CB11" s="97">
        <v>11</v>
      </c>
      <c r="CC11" s="105">
        <v>13</v>
      </c>
    </row>
    <row r="12" spans="1:81" ht="12.95" customHeight="1" x14ac:dyDescent="0.2">
      <c r="A12" s="102" t="s">
        <v>361</v>
      </c>
      <c r="B12">
        <v>13.8</v>
      </c>
      <c r="C12" s="103" t="s">
        <v>360</v>
      </c>
      <c r="D12" s="96">
        <f t="shared" si="1"/>
        <v>1.0143257850241545</v>
      </c>
      <c r="E12" s="96">
        <f t="shared" si="0"/>
        <v>0.11328502415458938</v>
      </c>
      <c r="F12" s="96">
        <f t="shared" si="0"/>
        <v>0.57761201690821262</v>
      </c>
      <c r="G12" s="96">
        <f t="shared" si="0"/>
        <v>1.0903683574879226</v>
      </c>
      <c r="H12" s="96">
        <f t="shared" si="0"/>
        <v>0.30912650966183269</v>
      </c>
      <c r="I12" s="96">
        <f t="shared" si="0"/>
        <v>0.62094353864734242</v>
      </c>
      <c r="J12" s="97">
        <v>13.997695833333333</v>
      </c>
      <c r="K12" s="97">
        <v>1.5633333333333335</v>
      </c>
      <c r="L12" s="97">
        <v>7.9710458333333341</v>
      </c>
      <c r="M12" s="97">
        <v>15.047083333333333</v>
      </c>
      <c r="N12" s="97">
        <v>4.2659458333332916</v>
      </c>
      <c r="O12" s="98">
        <f t="shared" si="2"/>
        <v>8.569020833333326</v>
      </c>
      <c r="P12" s="104">
        <v>10</v>
      </c>
      <c r="Q12" s="97">
        <v>10</v>
      </c>
      <c r="R12" s="97">
        <v>9</v>
      </c>
      <c r="S12" s="97">
        <v>10</v>
      </c>
      <c r="T12" s="97">
        <v>10</v>
      </c>
      <c r="U12" s="105">
        <v>9.8000000000000007</v>
      </c>
      <c r="V12" s="104">
        <v>30</v>
      </c>
      <c r="W12" s="97">
        <v>28</v>
      </c>
      <c r="X12" s="97">
        <v>23</v>
      </c>
      <c r="Y12" s="97">
        <v>28</v>
      </c>
      <c r="Z12" s="97">
        <v>13</v>
      </c>
      <c r="AA12" s="105">
        <v>24.4</v>
      </c>
      <c r="AB12" s="104">
        <v>0</v>
      </c>
      <c r="AC12" s="97">
        <v>0</v>
      </c>
      <c r="AD12" s="97">
        <v>0</v>
      </c>
      <c r="AE12" s="97">
        <v>0</v>
      </c>
      <c r="AF12" s="97">
        <v>0</v>
      </c>
      <c r="AG12" s="105">
        <v>0</v>
      </c>
      <c r="AH12" s="104">
        <v>0</v>
      </c>
      <c r="AI12" s="97">
        <v>0</v>
      </c>
      <c r="AJ12" s="97">
        <v>0</v>
      </c>
      <c r="AK12" s="97">
        <v>0</v>
      </c>
      <c r="AL12" s="97">
        <v>0</v>
      </c>
      <c r="AM12" s="105">
        <v>0</v>
      </c>
      <c r="AN12" s="104">
        <v>0</v>
      </c>
      <c r="AO12" s="97">
        <v>0</v>
      </c>
      <c r="AP12" s="97">
        <v>0</v>
      </c>
      <c r="AQ12" s="97">
        <v>0</v>
      </c>
      <c r="AR12" s="97">
        <v>0</v>
      </c>
      <c r="AS12" s="105">
        <v>0</v>
      </c>
      <c r="AT12" s="104">
        <v>0</v>
      </c>
      <c r="AU12" s="97">
        <v>0</v>
      </c>
      <c r="AV12" s="97">
        <v>0</v>
      </c>
      <c r="AW12" s="97">
        <v>0</v>
      </c>
      <c r="AX12" s="97">
        <v>0</v>
      </c>
      <c r="AY12" s="105">
        <v>0</v>
      </c>
      <c r="AZ12" s="104">
        <v>0</v>
      </c>
      <c r="BA12" s="97">
        <v>0</v>
      </c>
      <c r="BB12" s="97">
        <v>0</v>
      </c>
      <c r="BC12" s="97">
        <v>0</v>
      </c>
      <c r="BD12" s="97">
        <v>0</v>
      </c>
      <c r="BE12" s="105">
        <v>0</v>
      </c>
      <c r="BF12" s="104">
        <v>0</v>
      </c>
      <c r="BG12" s="97">
        <v>0</v>
      </c>
      <c r="BH12" s="97">
        <v>0</v>
      </c>
      <c r="BI12" s="97">
        <v>0</v>
      </c>
      <c r="BJ12" s="97">
        <v>0</v>
      </c>
      <c r="BK12" s="105">
        <v>0</v>
      </c>
      <c r="BL12" s="104">
        <v>0</v>
      </c>
      <c r="BM12" s="97">
        <v>0</v>
      </c>
      <c r="BN12" s="97">
        <v>0</v>
      </c>
      <c r="BO12" s="97">
        <v>0</v>
      </c>
      <c r="BP12" s="97">
        <v>0</v>
      </c>
      <c r="BQ12" s="105">
        <v>0</v>
      </c>
      <c r="BR12" s="104">
        <v>11</v>
      </c>
      <c r="BS12" s="97">
        <v>11</v>
      </c>
      <c r="BT12" s="97">
        <v>11</v>
      </c>
      <c r="BU12" s="97">
        <v>10</v>
      </c>
      <c r="BV12" s="97">
        <v>9</v>
      </c>
      <c r="BW12" s="105">
        <v>10.4</v>
      </c>
      <c r="BX12" s="104">
        <v>14</v>
      </c>
      <c r="BY12" s="97">
        <v>14</v>
      </c>
      <c r="BZ12" s="97">
        <v>12</v>
      </c>
      <c r="CA12" s="97">
        <v>14</v>
      </c>
      <c r="CB12" s="97">
        <v>11</v>
      </c>
      <c r="CC12" s="105">
        <v>13</v>
      </c>
    </row>
    <row r="13" spans="1:81" x14ac:dyDescent="0.2">
      <c r="A13" s="102" t="s">
        <v>362</v>
      </c>
      <c r="B13">
        <v>58</v>
      </c>
      <c r="C13" s="103" t="s">
        <v>353</v>
      </c>
      <c r="D13" s="96">
        <f t="shared" si="1"/>
        <v>1.5409439655172343</v>
      </c>
      <c r="E13" s="96">
        <f t="shared" si="0"/>
        <v>0.21565373563218318</v>
      </c>
      <c r="F13" s="96">
        <f t="shared" si="0"/>
        <v>0.61912227011494181</v>
      </c>
      <c r="G13" s="96">
        <f t="shared" si="0"/>
        <v>1.7252298850574641</v>
      </c>
      <c r="H13" s="96">
        <f t="shared" si="0"/>
        <v>0.4342482040229878</v>
      </c>
      <c r="I13" s="96">
        <f t="shared" si="0"/>
        <v>0.90703961206896222</v>
      </c>
      <c r="J13" s="97">
        <v>89.374749999999594</v>
      </c>
      <c r="K13" s="97">
        <v>12.507916666666624</v>
      </c>
      <c r="L13" s="97">
        <v>35.909091666666626</v>
      </c>
      <c r="M13" s="97">
        <v>100.06333333333292</v>
      </c>
      <c r="N13" s="97">
        <v>25.186395833333293</v>
      </c>
      <c r="O13" s="98">
        <f t="shared" si="2"/>
        <v>52.608297499999807</v>
      </c>
      <c r="P13" s="104">
        <v>11</v>
      </c>
      <c r="Q13" s="97">
        <v>11</v>
      </c>
      <c r="R13" s="97">
        <v>10</v>
      </c>
      <c r="S13" s="97">
        <v>11</v>
      </c>
      <c r="T13" s="97">
        <v>10</v>
      </c>
      <c r="U13" s="105">
        <v>10.6</v>
      </c>
      <c r="V13" s="104">
        <v>28</v>
      </c>
      <c r="W13" s="97">
        <v>28</v>
      </c>
      <c r="X13" s="97">
        <v>24</v>
      </c>
      <c r="Y13" s="97">
        <v>26</v>
      </c>
      <c r="Z13" s="97">
        <v>15</v>
      </c>
      <c r="AA13" s="105">
        <v>24.2</v>
      </c>
      <c r="AB13" s="104">
        <v>0</v>
      </c>
      <c r="AC13" s="97">
        <v>0</v>
      </c>
      <c r="AD13" s="97">
        <v>0</v>
      </c>
      <c r="AE13" s="97">
        <v>0</v>
      </c>
      <c r="AF13" s="97">
        <v>0</v>
      </c>
      <c r="AG13" s="105">
        <v>0</v>
      </c>
      <c r="AH13" s="104">
        <v>0</v>
      </c>
      <c r="AI13" s="97">
        <v>0</v>
      </c>
      <c r="AJ13" s="97">
        <v>0</v>
      </c>
      <c r="AK13" s="97">
        <v>0</v>
      </c>
      <c r="AL13" s="97">
        <v>0</v>
      </c>
      <c r="AM13" s="105">
        <v>0</v>
      </c>
      <c r="AN13" s="104">
        <v>0</v>
      </c>
      <c r="AO13" s="97">
        <v>0</v>
      </c>
      <c r="AP13" s="97">
        <v>0</v>
      </c>
      <c r="AQ13" s="97">
        <v>0</v>
      </c>
      <c r="AR13" s="97">
        <v>0</v>
      </c>
      <c r="AS13" s="105">
        <v>0</v>
      </c>
      <c r="AT13" s="104">
        <v>0</v>
      </c>
      <c r="AU13" s="97">
        <v>0</v>
      </c>
      <c r="AV13" s="97">
        <v>0</v>
      </c>
      <c r="AW13" s="97">
        <v>0</v>
      </c>
      <c r="AX13" s="97">
        <v>0</v>
      </c>
      <c r="AY13" s="105">
        <v>0</v>
      </c>
      <c r="AZ13" s="104">
        <v>0</v>
      </c>
      <c r="BA13" s="97">
        <v>0</v>
      </c>
      <c r="BB13" s="97">
        <v>0</v>
      </c>
      <c r="BC13" s="97">
        <v>0</v>
      </c>
      <c r="BD13" s="97">
        <v>0</v>
      </c>
      <c r="BE13" s="105">
        <v>0</v>
      </c>
      <c r="BF13" s="104">
        <v>0</v>
      </c>
      <c r="BG13" s="97">
        <v>0</v>
      </c>
      <c r="BH13" s="97">
        <v>0</v>
      </c>
      <c r="BI13" s="97">
        <v>0</v>
      </c>
      <c r="BJ13" s="97">
        <v>0</v>
      </c>
      <c r="BK13" s="105">
        <v>0</v>
      </c>
      <c r="BL13" s="104">
        <v>0</v>
      </c>
      <c r="BM13" s="97">
        <v>0</v>
      </c>
      <c r="BN13" s="97">
        <v>0</v>
      </c>
      <c r="BO13" s="97">
        <v>0</v>
      </c>
      <c r="BP13" s="97">
        <v>0</v>
      </c>
      <c r="BQ13" s="105">
        <v>0</v>
      </c>
      <c r="BR13" s="104">
        <v>11</v>
      </c>
      <c r="BS13" s="97">
        <v>12</v>
      </c>
      <c r="BT13" s="97">
        <v>11</v>
      </c>
      <c r="BU13" s="97">
        <v>11</v>
      </c>
      <c r="BV13" s="97">
        <v>10</v>
      </c>
      <c r="BW13" s="105">
        <v>11</v>
      </c>
      <c r="BX13" s="104">
        <v>15</v>
      </c>
      <c r="BY13" s="97">
        <v>16</v>
      </c>
      <c r="BZ13" s="97">
        <v>14</v>
      </c>
      <c r="CA13" s="97">
        <v>13</v>
      </c>
      <c r="CB13" s="97">
        <v>15</v>
      </c>
      <c r="CC13" s="105">
        <v>14.6</v>
      </c>
    </row>
    <row r="14" spans="1:81" x14ac:dyDescent="0.2">
      <c r="A14" s="102" t="s">
        <v>363</v>
      </c>
      <c r="B14">
        <v>6.2</v>
      </c>
      <c r="C14" s="103" t="s">
        <v>353</v>
      </c>
      <c r="D14" s="96">
        <f t="shared" si="1"/>
        <v>0.56499260752688096</v>
      </c>
      <c r="E14" s="96">
        <f t="shared" si="0"/>
        <v>7.5940860215053765E-2</v>
      </c>
      <c r="F14" s="96">
        <f t="shared" si="0"/>
        <v>0.245567876344086</v>
      </c>
      <c r="G14" s="96">
        <f t="shared" si="0"/>
        <v>0.62983870967741928</v>
      </c>
      <c r="H14" s="96">
        <f t="shared" si="0"/>
        <v>0.16182459677419286</v>
      </c>
      <c r="I14" s="96">
        <f t="shared" si="0"/>
        <v>0.33563293010752659</v>
      </c>
      <c r="J14" s="97">
        <v>3.5029541666666622</v>
      </c>
      <c r="K14" s="97">
        <v>0.47083333333333338</v>
      </c>
      <c r="L14" s="97">
        <v>1.5225208333333333</v>
      </c>
      <c r="M14" s="97">
        <v>3.9049999999999998</v>
      </c>
      <c r="N14" s="97">
        <v>1.0033124999999958</v>
      </c>
      <c r="O14" s="98">
        <f t="shared" si="2"/>
        <v>2.0809241666666649</v>
      </c>
      <c r="P14" s="104">
        <v>10</v>
      </c>
      <c r="Q14" s="97">
        <v>10</v>
      </c>
      <c r="R14" s="97">
        <v>9</v>
      </c>
      <c r="S14" s="97">
        <v>10</v>
      </c>
      <c r="T14" s="97">
        <v>10</v>
      </c>
      <c r="U14" s="105">
        <v>9.8000000000000007</v>
      </c>
      <c r="V14" s="104">
        <v>30</v>
      </c>
      <c r="W14" s="97">
        <v>28</v>
      </c>
      <c r="X14" s="97">
        <v>23</v>
      </c>
      <c r="Y14" s="97">
        <v>28</v>
      </c>
      <c r="Z14" s="97">
        <v>13</v>
      </c>
      <c r="AA14" s="105">
        <v>24.4</v>
      </c>
      <c r="AB14" s="104">
        <v>0</v>
      </c>
      <c r="AC14" s="97">
        <v>0</v>
      </c>
      <c r="AD14" s="97">
        <v>0</v>
      </c>
      <c r="AE14" s="97">
        <v>0</v>
      </c>
      <c r="AF14" s="97">
        <v>0</v>
      </c>
      <c r="AG14" s="105">
        <v>0</v>
      </c>
      <c r="AH14" s="104">
        <v>0</v>
      </c>
      <c r="AI14" s="97">
        <v>0</v>
      </c>
      <c r="AJ14" s="97">
        <v>0</v>
      </c>
      <c r="AK14" s="97">
        <v>0</v>
      </c>
      <c r="AL14" s="97">
        <v>0</v>
      </c>
      <c r="AM14" s="105">
        <v>0</v>
      </c>
      <c r="AN14" s="104">
        <v>0</v>
      </c>
      <c r="AO14" s="97">
        <v>0</v>
      </c>
      <c r="AP14" s="97">
        <v>0</v>
      </c>
      <c r="AQ14" s="97">
        <v>0</v>
      </c>
      <c r="AR14" s="97">
        <v>0</v>
      </c>
      <c r="AS14" s="105">
        <v>0</v>
      </c>
      <c r="AT14" s="104">
        <v>0</v>
      </c>
      <c r="AU14" s="97">
        <v>0</v>
      </c>
      <c r="AV14" s="97">
        <v>0</v>
      </c>
      <c r="AW14" s="97">
        <v>0</v>
      </c>
      <c r="AX14" s="97">
        <v>0</v>
      </c>
      <c r="AY14" s="105">
        <v>0</v>
      </c>
      <c r="AZ14" s="104">
        <v>0</v>
      </c>
      <c r="BA14" s="97">
        <v>0</v>
      </c>
      <c r="BB14" s="97">
        <v>0</v>
      </c>
      <c r="BC14" s="97">
        <v>0</v>
      </c>
      <c r="BD14" s="97">
        <v>0</v>
      </c>
      <c r="BE14" s="105">
        <v>0</v>
      </c>
      <c r="BF14" s="104">
        <v>0</v>
      </c>
      <c r="BG14" s="97">
        <v>0</v>
      </c>
      <c r="BH14" s="97">
        <v>0</v>
      </c>
      <c r="BI14" s="97">
        <v>0</v>
      </c>
      <c r="BJ14" s="97">
        <v>0</v>
      </c>
      <c r="BK14" s="105">
        <v>0</v>
      </c>
      <c r="BL14" s="104">
        <v>0</v>
      </c>
      <c r="BM14" s="97">
        <v>0</v>
      </c>
      <c r="BN14" s="97">
        <v>0</v>
      </c>
      <c r="BO14" s="97">
        <v>0</v>
      </c>
      <c r="BP14" s="97">
        <v>0</v>
      </c>
      <c r="BQ14" s="105">
        <v>0</v>
      </c>
      <c r="BR14" s="104">
        <v>11</v>
      </c>
      <c r="BS14" s="97">
        <v>11</v>
      </c>
      <c r="BT14" s="97">
        <v>11</v>
      </c>
      <c r="BU14" s="97">
        <v>10</v>
      </c>
      <c r="BV14" s="97">
        <v>9</v>
      </c>
      <c r="BW14" s="105">
        <v>10.4</v>
      </c>
      <c r="BX14" s="104">
        <v>14</v>
      </c>
      <c r="BY14" s="97">
        <v>14</v>
      </c>
      <c r="BZ14" s="97">
        <v>12</v>
      </c>
      <c r="CA14" s="97">
        <v>14</v>
      </c>
      <c r="CB14" s="97">
        <v>11</v>
      </c>
      <c r="CC14" s="105">
        <v>13</v>
      </c>
    </row>
    <row r="15" spans="1:81" x14ac:dyDescent="0.2">
      <c r="A15" s="102" t="s">
        <v>364</v>
      </c>
      <c r="B15">
        <v>10.4</v>
      </c>
      <c r="C15" s="103" t="s">
        <v>353</v>
      </c>
      <c r="D15" s="96">
        <f t="shared" si="1"/>
        <v>0.41611979166666668</v>
      </c>
      <c r="E15" s="96">
        <f t="shared" si="0"/>
        <v>4.6474358974358976E-2</v>
      </c>
      <c r="F15" s="96">
        <f t="shared" si="0"/>
        <v>0.23696113782051278</v>
      </c>
      <c r="G15" s="96">
        <f t="shared" si="0"/>
        <v>0.44731570512820512</v>
      </c>
      <c r="H15" s="96">
        <f t="shared" si="0"/>
        <v>0.12681690705128165</v>
      </c>
      <c r="I15" s="96">
        <f t="shared" si="0"/>
        <v>0.25473758012820502</v>
      </c>
      <c r="J15" s="97">
        <v>4.3276458333333334</v>
      </c>
      <c r="K15" s="97">
        <v>0.48333333333333334</v>
      </c>
      <c r="L15" s="97">
        <v>2.4643958333333331</v>
      </c>
      <c r="M15" s="97">
        <v>4.6520833333333336</v>
      </c>
      <c r="N15" s="97">
        <v>1.3188958333333292</v>
      </c>
      <c r="O15" s="98">
        <f t="shared" si="2"/>
        <v>2.6492708333333326</v>
      </c>
      <c r="P15" s="104">
        <v>10</v>
      </c>
      <c r="Q15" s="97">
        <v>10</v>
      </c>
      <c r="R15" s="97">
        <v>9</v>
      </c>
      <c r="S15" s="97">
        <v>10</v>
      </c>
      <c r="T15" s="97">
        <v>10</v>
      </c>
      <c r="U15" s="105">
        <v>9.8000000000000007</v>
      </c>
      <c r="V15" s="104">
        <v>30</v>
      </c>
      <c r="W15" s="97">
        <v>28</v>
      </c>
      <c r="X15" s="97">
        <v>23</v>
      </c>
      <c r="Y15" s="97">
        <v>28</v>
      </c>
      <c r="Z15" s="97">
        <v>13</v>
      </c>
      <c r="AA15" s="105">
        <v>24.4</v>
      </c>
      <c r="AB15" s="104">
        <v>0</v>
      </c>
      <c r="AC15" s="97">
        <v>0</v>
      </c>
      <c r="AD15" s="97">
        <v>0</v>
      </c>
      <c r="AE15" s="97">
        <v>0</v>
      </c>
      <c r="AF15" s="97">
        <v>0</v>
      </c>
      <c r="AG15" s="105">
        <v>0</v>
      </c>
      <c r="AH15" s="104">
        <v>0</v>
      </c>
      <c r="AI15" s="97">
        <v>0</v>
      </c>
      <c r="AJ15" s="97">
        <v>0</v>
      </c>
      <c r="AK15" s="97">
        <v>0</v>
      </c>
      <c r="AL15" s="97">
        <v>0</v>
      </c>
      <c r="AM15" s="105">
        <v>0</v>
      </c>
      <c r="AN15" s="104">
        <v>0</v>
      </c>
      <c r="AO15" s="97">
        <v>0</v>
      </c>
      <c r="AP15" s="97">
        <v>0</v>
      </c>
      <c r="AQ15" s="97">
        <v>0</v>
      </c>
      <c r="AR15" s="97">
        <v>0</v>
      </c>
      <c r="AS15" s="105">
        <v>0</v>
      </c>
      <c r="AT15" s="104">
        <v>0</v>
      </c>
      <c r="AU15" s="97">
        <v>0</v>
      </c>
      <c r="AV15" s="97">
        <v>0</v>
      </c>
      <c r="AW15" s="97">
        <v>0</v>
      </c>
      <c r="AX15" s="97">
        <v>0</v>
      </c>
      <c r="AY15" s="105">
        <v>0</v>
      </c>
      <c r="AZ15" s="104">
        <v>0</v>
      </c>
      <c r="BA15" s="97">
        <v>0</v>
      </c>
      <c r="BB15" s="97">
        <v>0</v>
      </c>
      <c r="BC15" s="97">
        <v>0</v>
      </c>
      <c r="BD15" s="97">
        <v>0</v>
      </c>
      <c r="BE15" s="105">
        <v>0</v>
      </c>
      <c r="BF15" s="104">
        <v>0</v>
      </c>
      <c r="BG15" s="97">
        <v>0</v>
      </c>
      <c r="BH15" s="97">
        <v>0</v>
      </c>
      <c r="BI15" s="97">
        <v>0</v>
      </c>
      <c r="BJ15" s="97">
        <v>0</v>
      </c>
      <c r="BK15" s="105">
        <v>0</v>
      </c>
      <c r="BL15" s="104">
        <v>0</v>
      </c>
      <c r="BM15" s="97">
        <v>0</v>
      </c>
      <c r="BN15" s="97">
        <v>0</v>
      </c>
      <c r="BO15" s="97">
        <v>0</v>
      </c>
      <c r="BP15" s="97">
        <v>0</v>
      </c>
      <c r="BQ15" s="105">
        <v>0</v>
      </c>
      <c r="BR15" s="104">
        <v>11</v>
      </c>
      <c r="BS15" s="97">
        <v>11</v>
      </c>
      <c r="BT15" s="97">
        <v>11</v>
      </c>
      <c r="BU15" s="97">
        <v>10</v>
      </c>
      <c r="BV15" s="97">
        <v>9</v>
      </c>
      <c r="BW15" s="105">
        <v>10.4</v>
      </c>
      <c r="BX15" s="104">
        <v>14</v>
      </c>
      <c r="BY15" s="97">
        <v>14</v>
      </c>
      <c r="BZ15" s="97">
        <v>12</v>
      </c>
      <c r="CA15" s="97">
        <v>14</v>
      </c>
      <c r="CB15" s="97">
        <v>11</v>
      </c>
      <c r="CC15" s="105">
        <v>13</v>
      </c>
    </row>
    <row r="16" spans="1:81" x14ac:dyDescent="0.2">
      <c r="A16" s="102" t="s">
        <v>365</v>
      </c>
      <c r="B16">
        <v>15.44</v>
      </c>
      <c r="C16" s="103" t="s">
        <v>353</v>
      </c>
      <c r="D16" s="96">
        <f t="shared" si="1"/>
        <v>3.7904306994818655</v>
      </c>
      <c r="E16" s="96">
        <f t="shared" si="0"/>
        <v>0.5304674006908463</v>
      </c>
      <c r="F16" s="96">
        <f t="shared" si="0"/>
        <v>1.5229236830742661</v>
      </c>
      <c r="G16" s="96">
        <f t="shared" si="0"/>
        <v>4.2437392055267704</v>
      </c>
      <c r="H16" s="96">
        <f t="shared" si="0"/>
        <v>1.0681684477547497</v>
      </c>
      <c r="I16" s="96">
        <f t="shared" si="0"/>
        <v>2.2311458873056997</v>
      </c>
      <c r="J16" s="97">
        <v>58.524250000000002</v>
      </c>
      <c r="K16" s="97">
        <v>8.1904166666666658</v>
      </c>
      <c r="L16" s="97">
        <v>23.513941666666668</v>
      </c>
      <c r="M16" s="97">
        <v>65.523333333333326</v>
      </c>
      <c r="N16" s="97">
        <v>16.492520833333334</v>
      </c>
      <c r="O16" s="98">
        <f t="shared" si="2"/>
        <v>34.448892499999999</v>
      </c>
      <c r="P16" s="104">
        <v>11</v>
      </c>
      <c r="Q16" s="97">
        <v>11</v>
      </c>
      <c r="R16" s="97">
        <v>10</v>
      </c>
      <c r="S16" s="97">
        <v>11</v>
      </c>
      <c r="T16" s="97">
        <v>10</v>
      </c>
      <c r="U16" s="105">
        <v>10.6</v>
      </c>
      <c r="V16" s="104">
        <v>28</v>
      </c>
      <c r="W16" s="97">
        <v>28</v>
      </c>
      <c r="X16" s="97">
        <v>24</v>
      </c>
      <c r="Y16" s="97">
        <v>26</v>
      </c>
      <c r="Z16" s="97">
        <v>15</v>
      </c>
      <c r="AA16" s="105">
        <v>24.2</v>
      </c>
      <c r="AB16" s="104">
        <v>0</v>
      </c>
      <c r="AC16" s="97">
        <v>0</v>
      </c>
      <c r="AD16" s="97">
        <v>0</v>
      </c>
      <c r="AE16" s="97">
        <v>1</v>
      </c>
      <c r="AF16" s="97">
        <v>0</v>
      </c>
      <c r="AG16" s="105">
        <v>0.2</v>
      </c>
      <c r="AH16" s="104">
        <v>0</v>
      </c>
      <c r="AI16" s="97">
        <v>0</v>
      </c>
      <c r="AJ16" s="97">
        <v>0</v>
      </c>
      <c r="AK16" s="97">
        <v>0</v>
      </c>
      <c r="AL16" s="97">
        <v>0</v>
      </c>
      <c r="AM16" s="105">
        <v>0</v>
      </c>
      <c r="AN16" s="104">
        <v>0</v>
      </c>
      <c r="AO16" s="97">
        <v>0</v>
      </c>
      <c r="AP16" s="97">
        <v>0</v>
      </c>
      <c r="AQ16" s="97">
        <v>0</v>
      </c>
      <c r="AR16" s="97">
        <v>0</v>
      </c>
      <c r="AS16" s="105">
        <v>0</v>
      </c>
      <c r="AT16" s="104">
        <v>0</v>
      </c>
      <c r="AU16" s="97">
        <v>0</v>
      </c>
      <c r="AV16" s="97">
        <v>0</v>
      </c>
      <c r="AW16" s="97">
        <v>0</v>
      </c>
      <c r="AX16" s="97">
        <v>0</v>
      </c>
      <c r="AY16" s="105">
        <v>0</v>
      </c>
      <c r="AZ16" s="104">
        <v>0</v>
      </c>
      <c r="BA16" s="97">
        <v>0</v>
      </c>
      <c r="BB16" s="97">
        <v>0</v>
      </c>
      <c r="BC16" s="97">
        <v>0</v>
      </c>
      <c r="BD16" s="97">
        <v>0</v>
      </c>
      <c r="BE16" s="105">
        <v>0</v>
      </c>
      <c r="BF16" s="104">
        <v>0</v>
      </c>
      <c r="BG16" s="97">
        <v>0</v>
      </c>
      <c r="BH16" s="97">
        <v>0</v>
      </c>
      <c r="BI16" s="97">
        <v>0</v>
      </c>
      <c r="BJ16" s="97">
        <v>0</v>
      </c>
      <c r="BK16" s="105">
        <v>0</v>
      </c>
      <c r="BL16" s="104">
        <v>0</v>
      </c>
      <c r="BM16" s="97">
        <v>0</v>
      </c>
      <c r="BN16" s="97">
        <v>0</v>
      </c>
      <c r="BO16" s="97">
        <v>0</v>
      </c>
      <c r="BP16" s="97">
        <v>0</v>
      </c>
      <c r="BQ16" s="105">
        <v>0</v>
      </c>
      <c r="BR16" s="104">
        <v>11</v>
      </c>
      <c r="BS16" s="97">
        <v>12</v>
      </c>
      <c r="BT16" s="97">
        <v>11</v>
      </c>
      <c r="BU16" s="97">
        <v>11</v>
      </c>
      <c r="BV16" s="97">
        <v>10</v>
      </c>
      <c r="BW16" s="105">
        <v>11</v>
      </c>
      <c r="BX16" s="104">
        <v>15</v>
      </c>
      <c r="BY16" s="97">
        <v>16</v>
      </c>
      <c r="BZ16" s="97">
        <v>14</v>
      </c>
      <c r="CA16" s="97">
        <v>13</v>
      </c>
      <c r="CB16" s="97">
        <v>15</v>
      </c>
      <c r="CC16" s="105">
        <v>14.6</v>
      </c>
    </row>
    <row r="17" spans="1:81" x14ac:dyDescent="0.2">
      <c r="A17" s="102" t="s">
        <v>366</v>
      </c>
      <c r="B17">
        <v>6.41</v>
      </c>
      <c r="C17" s="103" t="s">
        <v>367</v>
      </c>
      <c r="D17" s="96">
        <f t="shared" si="1"/>
        <v>2.9888845553822088</v>
      </c>
      <c r="E17" s="96">
        <f t="shared" si="0"/>
        <v>0.41829173166926675</v>
      </c>
      <c r="F17" s="96">
        <f t="shared" si="0"/>
        <v>1.200877535101404</v>
      </c>
      <c r="G17" s="96">
        <f t="shared" si="0"/>
        <v>3.7170027301092041</v>
      </c>
      <c r="H17" s="96">
        <f t="shared" si="0"/>
        <v>0.9912012480499155</v>
      </c>
      <c r="I17" s="96">
        <f t="shared" si="0"/>
        <v>1.8632515600624</v>
      </c>
      <c r="J17" s="97">
        <v>19.158749999999959</v>
      </c>
      <c r="K17" s="97">
        <v>2.6812499999999999</v>
      </c>
      <c r="L17" s="97">
        <v>7.6976249999999995</v>
      </c>
      <c r="M17" s="97">
        <v>23.8259875</v>
      </c>
      <c r="N17" s="97">
        <v>6.3535999999999584</v>
      </c>
      <c r="O17" s="98">
        <f t="shared" si="2"/>
        <v>11.943442499999984</v>
      </c>
      <c r="P17" s="104">
        <v>16</v>
      </c>
      <c r="Q17" s="97">
        <v>19</v>
      </c>
      <c r="R17" s="97">
        <v>17</v>
      </c>
      <c r="S17" s="97">
        <v>18</v>
      </c>
      <c r="T17" s="97">
        <v>17</v>
      </c>
      <c r="U17" s="105">
        <v>17.399999999999999</v>
      </c>
      <c r="V17" s="104">
        <v>57</v>
      </c>
      <c r="W17" s="97">
        <v>53</v>
      </c>
      <c r="X17" s="97">
        <v>52</v>
      </c>
      <c r="Y17" s="97">
        <v>54</v>
      </c>
      <c r="Z17" s="97">
        <v>23</v>
      </c>
      <c r="AA17" s="105">
        <v>47.8</v>
      </c>
      <c r="AB17" s="104">
        <v>0</v>
      </c>
      <c r="AC17" s="97">
        <v>0</v>
      </c>
      <c r="AD17" s="97">
        <v>0</v>
      </c>
      <c r="AE17" s="97">
        <v>1</v>
      </c>
      <c r="AF17" s="97">
        <v>0</v>
      </c>
      <c r="AG17" s="105">
        <v>0.2</v>
      </c>
      <c r="AH17" s="104">
        <v>0</v>
      </c>
      <c r="AI17" s="97">
        <v>0</v>
      </c>
      <c r="AJ17" s="97">
        <v>0</v>
      </c>
      <c r="AK17" s="97">
        <v>0</v>
      </c>
      <c r="AL17" s="97">
        <v>0</v>
      </c>
      <c r="AM17" s="105">
        <v>0</v>
      </c>
      <c r="AN17" s="104">
        <v>0</v>
      </c>
      <c r="AO17" s="97">
        <v>0</v>
      </c>
      <c r="AP17" s="97">
        <v>0</v>
      </c>
      <c r="AQ17" s="97">
        <v>0</v>
      </c>
      <c r="AR17" s="97">
        <v>0</v>
      </c>
      <c r="AS17" s="105">
        <v>0</v>
      </c>
      <c r="AT17" s="104">
        <v>0</v>
      </c>
      <c r="AU17" s="97">
        <v>0</v>
      </c>
      <c r="AV17" s="97">
        <v>0</v>
      </c>
      <c r="AW17" s="97">
        <v>0</v>
      </c>
      <c r="AX17" s="97">
        <v>0</v>
      </c>
      <c r="AY17" s="105">
        <v>0</v>
      </c>
      <c r="AZ17" s="104">
        <v>0</v>
      </c>
      <c r="BA17" s="97">
        <v>0</v>
      </c>
      <c r="BB17" s="97">
        <v>0</v>
      </c>
      <c r="BC17" s="97">
        <v>0</v>
      </c>
      <c r="BD17" s="97">
        <v>0</v>
      </c>
      <c r="BE17" s="105">
        <v>0</v>
      </c>
      <c r="BF17" s="104">
        <v>0</v>
      </c>
      <c r="BG17" s="97">
        <v>0</v>
      </c>
      <c r="BH17" s="97">
        <v>0</v>
      </c>
      <c r="BI17" s="97">
        <v>0</v>
      </c>
      <c r="BJ17" s="97">
        <v>0</v>
      </c>
      <c r="BK17" s="105">
        <v>0</v>
      </c>
      <c r="BL17" s="104">
        <v>0</v>
      </c>
      <c r="BM17" s="97">
        <v>0</v>
      </c>
      <c r="BN17" s="97">
        <v>0</v>
      </c>
      <c r="BO17" s="97">
        <v>0</v>
      </c>
      <c r="BP17" s="97">
        <v>0</v>
      </c>
      <c r="BQ17" s="105">
        <v>0</v>
      </c>
      <c r="BR17" s="104">
        <v>17</v>
      </c>
      <c r="BS17" s="97">
        <v>18</v>
      </c>
      <c r="BT17" s="97">
        <v>17</v>
      </c>
      <c r="BU17" s="97">
        <v>17</v>
      </c>
      <c r="BV17" s="97">
        <v>10</v>
      </c>
      <c r="BW17" s="105">
        <v>15.8</v>
      </c>
      <c r="BX17" s="104">
        <v>22</v>
      </c>
      <c r="BY17" s="97">
        <v>23</v>
      </c>
      <c r="BZ17" s="97">
        <v>22</v>
      </c>
      <c r="CA17" s="97">
        <v>23</v>
      </c>
      <c r="CB17" s="97">
        <v>15</v>
      </c>
      <c r="CC17" s="105">
        <v>21</v>
      </c>
    </row>
    <row r="18" spans="1:81" x14ac:dyDescent="0.2">
      <c r="A18" s="102" t="s">
        <v>368</v>
      </c>
      <c r="B18">
        <v>50.1</v>
      </c>
      <c r="C18" s="103" t="s">
        <v>367</v>
      </c>
      <c r="D18" s="96">
        <f t="shared" si="1"/>
        <v>2.2996906187624666</v>
      </c>
      <c r="E18" s="96">
        <f t="shared" si="0"/>
        <v>0.32183965402528275</v>
      </c>
      <c r="F18" s="96">
        <f t="shared" si="0"/>
        <v>0.92397238855622099</v>
      </c>
      <c r="G18" s="96">
        <f t="shared" si="0"/>
        <v>2.574717232202262</v>
      </c>
      <c r="H18" s="96">
        <f t="shared" si="0"/>
        <v>0.64806803060545481</v>
      </c>
      <c r="I18" s="96">
        <f t="shared" si="0"/>
        <v>1.3536575848303374</v>
      </c>
      <c r="J18" s="97">
        <v>115.21449999999959</v>
      </c>
      <c r="K18" s="97">
        <v>16.124166666666667</v>
      </c>
      <c r="L18" s="97">
        <v>46.291016666666671</v>
      </c>
      <c r="M18" s="97">
        <v>128.99333333333334</v>
      </c>
      <c r="N18" s="97">
        <v>32.468208333333287</v>
      </c>
      <c r="O18" s="98">
        <f t="shared" si="2"/>
        <v>67.818244999999905</v>
      </c>
      <c r="P18" s="104">
        <v>11</v>
      </c>
      <c r="Q18" s="97">
        <v>11</v>
      </c>
      <c r="R18" s="97">
        <v>10</v>
      </c>
      <c r="S18" s="97">
        <v>11</v>
      </c>
      <c r="T18" s="97">
        <v>10</v>
      </c>
      <c r="U18" s="105">
        <v>10.6</v>
      </c>
      <c r="V18" s="104">
        <v>28</v>
      </c>
      <c r="W18" s="97">
        <v>28</v>
      </c>
      <c r="X18" s="97">
        <v>24</v>
      </c>
      <c r="Y18" s="97">
        <v>26</v>
      </c>
      <c r="Z18" s="97">
        <v>15</v>
      </c>
      <c r="AA18" s="105">
        <v>24.2</v>
      </c>
      <c r="AB18" s="104">
        <v>0</v>
      </c>
      <c r="AC18" s="97">
        <v>0</v>
      </c>
      <c r="AD18" s="97">
        <v>0</v>
      </c>
      <c r="AE18" s="97">
        <v>0</v>
      </c>
      <c r="AF18" s="97">
        <v>0</v>
      </c>
      <c r="AG18" s="105">
        <v>0</v>
      </c>
      <c r="AH18" s="104">
        <v>0</v>
      </c>
      <c r="AI18" s="97">
        <v>0</v>
      </c>
      <c r="AJ18" s="97">
        <v>0</v>
      </c>
      <c r="AK18" s="97">
        <v>0</v>
      </c>
      <c r="AL18" s="97">
        <v>0</v>
      </c>
      <c r="AM18" s="105">
        <v>0</v>
      </c>
      <c r="AN18" s="104">
        <v>0</v>
      </c>
      <c r="AO18" s="97">
        <v>0</v>
      </c>
      <c r="AP18" s="97">
        <v>0</v>
      </c>
      <c r="AQ18" s="97">
        <v>0</v>
      </c>
      <c r="AR18" s="97">
        <v>0</v>
      </c>
      <c r="AS18" s="105">
        <v>0</v>
      </c>
      <c r="AT18" s="104">
        <v>0</v>
      </c>
      <c r="AU18" s="97">
        <v>0</v>
      </c>
      <c r="AV18" s="97">
        <v>0</v>
      </c>
      <c r="AW18" s="97">
        <v>0</v>
      </c>
      <c r="AX18" s="97">
        <v>0</v>
      </c>
      <c r="AY18" s="105">
        <v>0</v>
      </c>
      <c r="AZ18" s="104">
        <v>0</v>
      </c>
      <c r="BA18" s="97">
        <v>0</v>
      </c>
      <c r="BB18" s="97">
        <v>0</v>
      </c>
      <c r="BC18" s="97">
        <v>0</v>
      </c>
      <c r="BD18" s="97">
        <v>0</v>
      </c>
      <c r="BE18" s="105">
        <v>0</v>
      </c>
      <c r="BF18" s="104">
        <v>0</v>
      </c>
      <c r="BG18" s="97">
        <v>0</v>
      </c>
      <c r="BH18" s="97">
        <v>0</v>
      </c>
      <c r="BI18" s="97">
        <v>0</v>
      </c>
      <c r="BJ18" s="97">
        <v>0</v>
      </c>
      <c r="BK18" s="105">
        <v>0</v>
      </c>
      <c r="BL18" s="104">
        <v>0</v>
      </c>
      <c r="BM18" s="97">
        <v>0</v>
      </c>
      <c r="BN18" s="97">
        <v>0</v>
      </c>
      <c r="BO18" s="97">
        <v>0</v>
      </c>
      <c r="BP18" s="97">
        <v>0</v>
      </c>
      <c r="BQ18" s="105">
        <v>0</v>
      </c>
      <c r="BR18" s="104">
        <v>11</v>
      </c>
      <c r="BS18" s="97">
        <v>12</v>
      </c>
      <c r="BT18" s="97">
        <v>11</v>
      </c>
      <c r="BU18" s="97">
        <v>11</v>
      </c>
      <c r="BV18" s="97">
        <v>10</v>
      </c>
      <c r="BW18" s="105">
        <v>11</v>
      </c>
      <c r="BX18" s="104">
        <v>15</v>
      </c>
      <c r="BY18" s="97">
        <v>16</v>
      </c>
      <c r="BZ18" s="97">
        <v>14</v>
      </c>
      <c r="CA18" s="97">
        <v>13</v>
      </c>
      <c r="CB18" s="97">
        <v>15</v>
      </c>
      <c r="CC18" s="105">
        <v>14.6</v>
      </c>
    </row>
    <row r="19" spans="1:81" x14ac:dyDescent="0.2">
      <c r="A19" s="102" t="s">
        <v>369</v>
      </c>
      <c r="B19">
        <v>62.2</v>
      </c>
      <c r="C19" s="103" t="s">
        <v>367</v>
      </c>
      <c r="D19" s="96">
        <f t="shared" si="1"/>
        <v>2.2714389067524117</v>
      </c>
      <c r="E19" s="96">
        <f t="shared" si="0"/>
        <v>0.31788585209003217</v>
      </c>
      <c r="F19" s="96">
        <f t="shared" si="0"/>
        <v>0.91262138263665593</v>
      </c>
      <c r="G19" s="96">
        <f t="shared" si="0"/>
        <v>2.5430868167202574</v>
      </c>
      <c r="H19" s="96">
        <f t="shared" si="0"/>
        <v>0.64010651125401852</v>
      </c>
      <c r="I19" s="96">
        <f t="shared" si="0"/>
        <v>1.3370278938906752</v>
      </c>
      <c r="J19" s="97">
        <v>141.2835</v>
      </c>
      <c r="K19" s="97">
        <v>19.772500000000001</v>
      </c>
      <c r="L19" s="97">
        <v>56.765050000000002</v>
      </c>
      <c r="M19" s="97">
        <v>158.18</v>
      </c>
      <c r="N19" s="97">
        <v>39.814624999999957</v>
      </c>
      <c r="O19" s="98">
        <f t="shared" si="2"/>
        <v>83.163134999999997</v>
      </c>
      <c r="P19" s="104">
        <v>11</v>
      </c>
      <c r="Q19" s="97">
        <v>11</v>
      </c>
      <c r="R19" s="97">
        <v>10</v>
      </c>
      <c r="S19" s="97">
        <v>11</v>
      </c>
      <c r="T19" s="97">
        <v>10</v>
      </c>
      <c r="U19" s="105">
        <v>10.6</v>
      </c>
      <c r="V19" s="104">
        <v>28</v>
      </c>
      <c r="W19" s="97">
        <v>28</v>
      </c>
      <c r="X19" s="97">
        <v>24</v>
      </c>
      <c r="Y19" s="97">
        <v>26</v>
      </c>
      <c r="Z19" s="97">
        <v>15</v>
      </c>
      <c r="AA19" s="105">
        <v>24.2</v>
      </c>
      <c r="AB19" s="104">
        <v>0</v>
      </c>
      <c r="AC19" s="97">
        <v>0</v>
      </c>
      <c r="AD19" s="97">
        <v>0</v>
      </c>
      <c r="AE19" s="97">
        <v>0</v>
      </c>
      <c r="AF19" s="97">
        <v>0</v>
      </c>
      <c r="AG19" s="105">
        <v>0</v>
      </c>
      <c r="AH19" s="104">
        <v>0</v>
      </c>
      <c r="AI19" s="97">
        <v>0</v>
      </c>
      <c r="AJ19" s="97">
        <v>0</v>
      </c>
      <c r="AK19" s="97">
        <v>0</v>
      </c>
      <c r="AL19" s="97">
        <v>0</v>
      </c>
      <c r="AM19" s="105">
        <v>0</v>
      </c>
      <c r="AN19" s="104">
        <v>0</v>
      </c>
      <c r="AO19" s="97">
        <v>0</v>
      </c>
      <c r="AP19" s="97">
        <v>0</v>
      </c>
      <c r="AQ19" s="97">
        <v>0</v>
      </c>
      <c r="AR19" s="97">
        <v>0</v>
      </c>
      <c r="AS19" s="105">
        <v>0</v>
      </c>
      <c r="AT19" s="104">
        <v>0</v>
      </c>
      <c r="AU19" s="97">
        <v>0</v>
      </c>
      <c r="AV19" s="97">
        <v>0</v>
      </c>
      <c r="AW19" s="97">
        <v>0</v>
      </c>
      <c r="AX19" s="97">
        <v>0</v>
      </c>
      <c r="AY19" s="105">
        <v>0</v>
      </c>
      <c r="AZ19" s="104">
        <v>0</v>
      </c>
      <c r="BA19" s="97">
        <v>0</v>
      </c>
      <c r="BB19" s="97">
        <v>0</v>
      </c>
      <c r="BC19" s="97">
        <v>0</v>
      </c>
      <c r="BD19" s="97">
        <v>0</v>
      </c>
      <c r="BE19" s="105">
        <v>0</v>
      </c>
      <c r="BF19" s="104">
        <v>0</v>
      </c>
      <c r="BG19" s="97">
        <v>0</v>
      </c>
      <c r="BH19" s="97">
        <v>0</v>
      </c>
      <c r="BI19" s="97">
        <v>0</v>
      </c>
      <c r="BJ19" s="97">
        <v>0</v>
      </c>
      <c r="BK19" s="105">
        <v>0</v>
      </c>
      <c r="BL19" s="104">
        <v>0</v>
      </c>
      <c r="BM19" s="97">
        <v>0</v>
      </c>
      <c r="BN19" s="97">
        <v>0</v>
      </c>
      <c r="BO19" s="97">
        <v>0</v>
      </c>
      <c r="BP19" s="97">
        <v>0</v>
      </c>
      <c r="BQ19" s="105">
        <v>0</v>
      </c>
      <c r="BR19" s="104">
        <v>11</v>
      </c>
      <c r="BS19" s="97">
        <v>12</v>
      </c>
      <c r="BT19" s="97">
        <v>11</v>
      </c>
      <c r="BU19" s="97">
        <v>11</v>
      </c>
      <c r="BV19" s="97">
        <v>10</v>
      </c>
      <c r="BW19" s="105">
        <v>11</v>
      </c>
      <c r="BX19" s="104">
        <v>15</v>
      </c>
      <c r="BY19" s="97">
        <v>16</v>
      </c>
      <c r="BZ19" s="97">
        <v>14</v>
      </c>
      <c r="CA19" s="97">
        <v>13</v>
      </c>
      <c r="CB19" s="97">
        <v>15</v>
      </c>
      <c r="CC19" s="105">
        <v>14.6</v>
      </c>
    </row>
    <row r="20" spans="1:81" x14ac:dyDescent="0.2">
      <c r="A20" s="102" t="s">
        <v>370</v>
      </c>
      <c r="B20">
        <v>144.80000000000001</v>
      </c>
      <c r="C20" s="103" t="s">
        <v>367</v>
      </c>
      <c r="D20" s="96">
        <f t="shared" si="1"/>
        <v>2.0547910911602179</v>
      </c>
      <c r="E20" s="96">
        <f t="shared" si="0"/>
        <v>0.28756618324125199</v>
      </c>
      <c r="F20" s="96">
        <f t="shared" si="0"/>
        <v>0.82557636970533776</v>
      </c>
      <c r="G20" s="96">
        <f t="shared" si="0"/>
        <v>2.3005294659300155</v>
      </c>
      <c r="H20" s="96">
        <f t="shared" si="0"/>
        <v>0.57905372352670059</v>
      </c>
      <c r="I20" s="96">
        <f t="shared" si="0"/>
        <v>1.2095033667127049</v>
      </c>
      <c r="J20" s="97">
        <v>297.5337499999996</v>
      </c>
      <c r="K20" s="97">
        <v>41.639583333333292</v>
      </c>
      <c r="L20" s="97">
        <v>119.54345833333292</v>
      </c>
      <c r="M20" s="97">
        <v>333.11666666666628</v>
      </c>
      <c r="N20" s="97">
        <v>83.846979166666259</v>
      </c>
      <c r="O20" s="98">
        <f t="shared" si="2"/>
        <v>175.13608749999969</v>
      </c>
      <c r="P20" s="104">
        <v>11</v>
      </c>
      <c r="Q20" s="97">
        <v>11</v>
      </c>
      <c r="R20" s="97">
        <v>10</v>
      </c>
      <c r="S20" s="97">
        <v>11</v>
      </c>
      <c r="T20" s="97">
        <v>10</v>
      </c>
      <c r="U20" s="105">
        <v>10.6</v>
      </c>
      <c r="V20" s="104">
        <v>28</v>
      </c>
      <c r="W20" s="97">
        <v>28</v>
      </c>
      <c r="X20" s="97">
        <v>24</v>
      </c>
      <c r="Y20" s="97">
        <v>26</v>
      </c>
      <c r="Z20" s="97">
        <v>15</v>
      </c>
      <c r="AA20" s="105">
        <v>24.2</v>
      </c>
      <c r="AB20" s="104">
        <v>0</v>
      </c>
      <c r="AC20" s="97">
        <v>0</v>
      </c>
      <c r="AD20" s="97">
        <v>0</v>
      </c>
      <c r="AE20" s="97">
        <v>0</v>
      </c>
      <c r="AF20" s="97">
        <v>0</v>
      </c>
      <c r="AG20" s="105">
        <v>0</v>
      </c>
      <c r="AH20" s="104">
        <v>0</v>
      </c>
      <c r="AI20" s="97">
        <v>0</v>
      </c>
      <c r="AJ20" s="97">
        <v>0</v>
      </c>
      <c r="AK20" s="97">
        <v>0</v>
      </c>
      <c r="AL20" s="97">
        <v>0</v>
      </c>
      <c r="AM20" s="105">
        <v>0</v>
      </c>
      <c r="AN20" s="104">
        <v>0</v>
      </c>
      <c r="AO20" s="97">
        <v>0</v>
      </c>
      <c r="AP20" s="97">
        <v>0</v>
      </c>
      <c r="AQ20" s="97">
        <v>0</v>
      </c>
      <c r="AR20" s="97">
        <v>0</v>
      </c>
      <c r="AS20" s="105">
        <v>0</v>
      </c>
      <c r="AT20" s="104">
        <v>0</v>
      </c>
      <c r="AU20" s="97">
        <v>0</v>
      </c>
      <c r="AV20" s="97">
        <v>0</v>
      </c>
      <c r="AW20" s="97">
        <v>0</v>
      </c>
      <c r="AX20" s="97">
        <v>0</v>
      </c>
      <c r="AY20" s="105">
        <v>0</v>
      </c>
      <c r="AZ20" s="104">
        <v>0</v>
      </c>
      <c r="BA20" s="97">
        <v>0</v>
      </c>
      <c r="BB20" s="97">
        <v>0</v>
      </c>
      <c r="BC20" s="97">
        <v>0</v>
      </c>
      <c r="BD20" s="97">
        <v>0</v>
      </c>
      <c r="BE20" s="105">
        <v>0</v>
      </c>
      <c r="BF20" s="104">
        <v>0</v>
      </c>
      <c r="BG20" s="97">
        <v>0</v>
      </c>
      <c r="BH20" s="97">
        <v>0</v>
      </c>
      <c r="BI20" s="97">
        <v>0</v>
      </c>
      <c r="BJ20" s="97">
        <v>0</v>
      </c>
      <c r="BK20" s="105">
        <v>0</v>
      </c>
      <c r="BL20" s="104">
        <v>0</v>
      </c>
      <c r="BM20" s="97">
        <v>0</v>
      </c>
      <c r="BN20" s="97">
        <v>0</v>
      </c>
      <c r="BO20" s="97">
        <v>0</v>
      </c>
      <c r="BP20" s="97">
        <v>0</v>
      </c>
      <c r="BQ20" s="105">
        <v>0</v>
      </c>
      <c r="BR20" s="104">
        <v>11</v>
      </c>
      <c r="BS20" s="97">
        <v>12</v>
      </c>
      <c r="BT20" s="97">
        <v>11</v>
      </c>
      <c r="BU20" s="97">
        <v>11</v>
      </c>
      <c r="BV20" s="97">
        <v>10</v>
      </c>
      <c r="BW20" s="105">
        <v>11</v>
      </c>
      <c r="BX20" s="104">
        <v>15</v>
      </c>
      <c r="BY20" s="97">
        <v>16</v>
      </c>
      <c r="BZ20" s="97">
        <v>14</v>
      </c>
      <c r="CA20" s="97">
        <v>13</v>
      </c>
      <c r="CB20" s="97">
        <v>15</v>
      </c>
      <c r="CC20" s="105">
        <v>14.6</v>
      </c>
    </row>
    <row r="21" spans="1:81" ht="42.95" customHeight="1" x14ac:dyDescent="0.2">
      <c r="A21" s="102" t="s">
        <v>371</v>
      </c>
      <c r="B21">
        <v>117.1</v>
      </c>
      <c r="C21" s="103" t="s">
        <v>367</v>
      </c>
      <c r="D21" s="96">
        <f t="shared" si="1"/>
        <v>1.8296370623398803</v>
      </c>
      <c r="E21" s="96">
        <f t="shared" si="1"/>
        <v>0.25605607742670083</v>
      </c>
      <c r="F21" s="96">
        <f t="shared" si="1"/>
        <v>0.73511372046683754</v>
      </c>
      <c r="G21" s="96">
        <f t="shared" si="1"/>
        <v>2.0484486194136067</v>
      </c>
      <c r="H21" s="96">
        <f t="shared" si="1"/>
        <v>0.51560382863648957</v>
      </c>
      <c r="I21" s="96">
        <f t="shared" si="1"/>
        <v>1.076971861656703</v>
      </c>
      <c r="J21" s="97">
        <v>214.25049999999999</v>
      </c>
      <c r="K21" s="97">
        <v>29.984166666666667</v>
      </c>
      <c r="L21" s="97">
        <v>86.081816666666668</v>
      </c>
      <c r="M21" s="97">
        <v>239.87333333333333</v>
      </c>
      <c r="N21" s="97">
        <v>60.377208333332923</v>
      </c>
      <c r="O21" s="98">
        <f t="shared" si="2"/>
        <v>126.11340499999991</v>
      </c>
      <c r="P21" s="104">
        <v>11</v>
      </c>
      <c r="Q21" s="97">
        <v>11</v>
      </c>
      <c r="R21" s="97">
        <v>10</v>
      </c>
      <c r="S21" s="97">
        <v>11</v>
      </c>
      <c r="T21" s="97">
        <v>10</v>
      </c>
      <c r="U21" s="105">
        <v>10.6</v>
      </c>
      <c r="V21" s="104">
        <v>28</v>
      </c>
      <c r="W21" s="97">
        <v>28</v>
      </c>
      <c r="X21" s="97">
        <v>24</v>
      </c>
      <c r="Y21" s="97">
        <v>26</v>
      </c>
      <c r="Z21" s="97">
        <v>15</v>
      </c>
      <c r="AA21" s="105">
        <v>24.2</v>
      </c>
      <c r="AB21" s="104">
        <v>0</v>
      </c>
      <c r="AC21" s="97">
        <v>0</v>
      </c>
      <c r="AD21" s="97">
        <v>0</v>
      </c>
      <c r="AE21" s="97">
        <v>1</v>
      </c>
      <c r="AF21" s="97">
        <v>0</v>
      </c>
      <c r="AG21" s="105">
        <v>0.2</v>
      </c>
      <c r="AH21" s="104">
        <v>0</v>
      </c>
      <c r="AI21" s="97">
        <v>0</v>
      </c>
      <c r="AJ21" s="97">
        <v>0</v>
      </c>
      <c r="AK21" s="97">
        <v>30</v>
      </c>
      <c r="AL21" s="97">
        <v>0</v>
      </c>
      <c r="AM21" s="105">
        <v>6</v>
      </c>
      <c r="AN21" s="104">
        <v>0</v>
      </c>
      <c r="AO21" s="97">
        <v>0</v>
      </c>
      <c r="AP21" s="97">
        <v>0</v>
      </c>
      <c r="AQ21" s="97">
        <v>0</v>
      </c>
      <c r="AR21" s="97">
        <v>0</v>
      </c>
      <c r="AS21" s="105">
        <v>0</v>
      </c>
      <c r="AT21" s="104">
        <v>0</v>
      </c>
      <c r="AU21" s="97">
        <v>0</v>
      </c>
      <c r="AV21" s="97">
        <v>0</v>
      </c>
      <c r="AW21" s="97">
        <v>90</v>
      </c>
      <c r="AX21" s="97">
        <v>0</v>
      </c>
      <c r="AY21" s="105">
        <v>18</v>
      </c>
      <c r="AZ21" s="104">
        <v>0</v>
      </c>
      <c r="BA21" s="97">
        <v>0</v>
      </c>
      <c r="BB21" s="97">
        <v>0</v>
      </c>
      <c r="BC21" s="97">
        <f>AW21/G21</f>
        <v>43.935688279925515</v>
      </c>
      <c r="BD21" s="97">
        <v>0</v>
      </c>
      <c r="BE21" s="105">
        <f>AY21/I21</f>
        <v>16.713528589605531</v>
      </c>
      <c r="BF21" s="104">
        <v>0</v>
      </c>
      <c r="BG21" s="97">
        <v>0</v>
      </c>
      <c r="BH21" s="97">
        <v>0</v>
      </c>
      <c r="BI21" s="97">
        <v>0</v>
      </c>
      <c r="BJ21" s="97">
        <v>0</v>
      </c>
      <c r="BK21" s="105">
        <v>0</v>
      </c>
      <c r="BL21" s="104">
        <v>0</v>
      </c>
      <c r="BM21" s="97">
        <v>0</v>
      </c>
      <c r="BN21" s="97">
        <v>0</v>
      </c>
      <c r="BO21" s="97">
        <v>0</v>
      </c>
      <c r="BP21" s="97">
        <v>0</v>
      </c>
      <c r="BQ21" s="105">
        <v>0</v>
      </c>
      <c r="BR21" s="104">
        <v>11</v>
      </c>
      <c r="BS21" s="97">
        <v>12</v>
      </c>
      <c r="BT21" s="97">
        <v>11</v>
      </c>
      <c r="BU21" s="97">
        <v>11</v>
      </c>
      <c r="BV21" s="97">
        <v>10</v>
      </c>
      <c r="BW21" s="105">
        <v>11</v>
      </c>
      <c r="BX21" s="104">
        <v>15</v>
      </c>
      <c r="BY21" s="97">
        <v>16</v>
      </c>
      <c r="BZ21" s="97">
        <v>14</v>
      </c>
      <c r="CA21" s="97">
        <v>13</v>
      </c>
      <c r="CB21" s="97">
        <v>15</v>
      </c>
      <c r="CC21" s="105">
        <v>14.6</v>
      </c>
    </row>
    <row r="22" spans="1:81" ht="42.95" customHeight="1" x14ac:dyDescent="0.2">
      <c r="A22" s="102" t="s">
        <v>372</v>
      </c>
      <c r="B22">
        <v>85.8</v>
      </c>
      <c r="C22" s="103" t="s">
        <v>367</v>
      </c>
      <c r="D22" s="96">
        <f t="shared" si="1"/>
        <v>2.4631206293706294</v>
      </c>
      <c r="E22" s="96">
        <f t="shared" si="1"/>
        <v>0.34471153846153851</v>
      </c>
      <c r="F22" s="96">
        <f t="shared" si="1"/>
        <v>0.98963548951048952</v>
      </c>
      <c r="G22" s="96">
        <f t="shared" si="1"/>
        <v>2.7576923076923081</v>
      </c>
      <c r="H22" s="96">
        <f t="shared" si="1"/>
        <v>0.69412368881118391</v>
      </c>
      <c r="I22" s="96">
        <f t="shared" si="1"/>
        <v>1.4498567307692298</v>
      </c>
      <c r="J22" s="97">
        <v>211.33574999999999</v>
      </c>
      <c r="K22" s="97">
        <v>29.576250000000002</v>
      </c>
      <c r="L22" s="97">
        <v>84.910724999999999</v>
      </c>
      <c r="M22" s="97">
        <v>236.61</v>
      </c>
      <c r="N22" s="97">
        <v>59.555812499999583</v>
      </c>
      <c r="O22" s="98">
        <f t="shared" si="2"/>
        <v>124.39770749999991</v>
      </c>
      <c r="P22" s="104">
        <v>11</v>
      </c>
      <c r="Q22" s="97">
        <v>11</v>
      </c>
      <c r="R22" s="97">
        <v>10</v>
      </c>
      <c r="S22" s="97">
        <v>11</v>
      </c>
      <c r="T22" s="97">
        <v>10</v>
      </c>
      <c r="U22" s="105">
        <v>10.6</v>
      </c>
      <c r="V22" s="104">
        <v>28</v>
      </c>
      <c r="W22" s="97">
        <v>28</v>
      </c>
      <c r="X22" s="97">
        <v>24</v>
      </c>
      <c r="Y22" s="97">
        <v>26</v>
      </c>
      <c r="Z22" s="97">
        <v>15</v>
      </c>
      <c r="AA22" s="105">
        <v>24.2</v>
      </c>
      <c r="AB22" s="104">
        <v>0</v>
      </c>
      <c r="AC22" s="97">
        <v>0</v>
      </c>
      <c r="AD22" s="97">
        <v>0</v>
      </c>
      <c r="AE22" s="97">
        <v>0</v>
      </c>
      <c r="AF22" s="97">
        <v>0</v>
      </c>
      <c r="AG22" s="105">
        <v>0</v>
      </c>
      <c r="AH22" s="104">
        <v>0</v>
      </c>
      <c r="AI22" s="97">
        <v>0</v>
      </c>
      <c r="AJ22" s="97">
        <v>0</v>
      </c>
      <c r="AK22" s="97">
        <v>0</v>
      </c>
      <c r="AL22" s="97">
        <v>0</v>
      </c>
      <c r="AM22" s="105">
        <v>0</v>
      </c>
      <c r="AN22" s="104">
        <v>0</v>
      </c>
      <c r="AO22" s="97">
        <v>0</v>
      </c>
      <c r="AP22" s="97">
        <v>0</v>
      </c>
      <c r="AQ22" s="97">
        <v>0</v>
      </c>
      <c r="AR22" s="97">
        <v>0</v>
      </c>
      <c r="AS22" s="105">
        <v>0</v>
      </c>
      <c r="AT22" s="104">
        <v>0</v>
      </c>
      <c r="AU22" s="97">
        <v>0</v>
      </c>
      <c r="AV22" s="97">
        <v>0</v>
      </c>
      <c r="AW22" s="97">
        <v>0</v>
      </c>
      <c r="AX22" s="97">
        <v>0</v>
      </c>
      <c r="AY22" s="105">
        <v>0</v>
      </c>
      <c r="AZ22" s="104">
        <v>0</v>
      </c>
      <c r="BA22" s="97">
        <v>0</v>
      </c>
      <c r="BB22" s="97">
        <v>0</v>
      </c>
      <c r="BC22" s="97">
        <v>0</v>
      </c>
      <c r="BD22" s="97">
        <v>0</v>
      </c>
      <c r="BE22" s="105">
        <v>0</v>
      </c>
      <c r="BF22" s="104">
        <v>0</v>
      </c>
      <c r="BG22" s="97">
        <v>0</v>
      </c>
      <c r="BH22" s="97">
        <v>0</v>
      </c>
      <c r="BI22" s="97">
        <v>0</v>
      </c>
      <c r="BJ22" s="97">
        <v>0</v>
      </c>
      <c r="BK22" s="105">
        <v>0</v>
      </c>
      <c r="BL22" s="104">
        <v>0</v>
      </c>
      <c r="BM22" s="97">
        <v>0</v>
      </c>
      <c r="BN22" s="97">
        <v>0</v>
      </c>
      <c r="BO22" s="97">
        <v>0</v>
      </c>
      <c r="BP22" s="97">
        <v>0</v>
      </c>
      <c r="BQ22" s="105">
        <v>0</v>
      </c>
      <c r="BR22" s="104">
        <v>11</v>
      </c>
      <c r="BS22" s="97">
        <v>12</v>
      </c>
      <c r="BT22" s="97">
        <v>11</v>
      </c>
      <c r="BU22" s="97">
        <v>11</v>
      </c>
      <c r="BV22" s="97">
        <v>10</v>
      </c>
      <c r="BW22" s="105">
        <v>11</v>
      </c>
      <c r="BX22" s="104">
        <v>15</v>
      </c>
      <c r="BY22" s="97">
        <v>16</v>
      </c>
      <c r="BZ22" s="97">
        <v>14</v>
      </c>
      <c r="CA22" s="97">
        <v>13</v>
      </c>
      <c r="CB22" s="97">
        <v>15</v>
      </c>
      <c r="CC22" s="105">
        <v>14.6</v>
      </c>
    </row>
    <row r="23" spans="1:81" ht="14.1" customHeight="1" x14ac:dyDescent="0.2">
      <c r="A23" s="102" t="s">
        <v>373</v>
      </c>
      <c r="B23">
        <v>55</v>
      </c>
      <c r="C23" s="103" t="s">
        <v>353</v>
      </c>
      <c r="D23" s="96">
        <f t="shared" si="1"/>
        <v>0.63412499999999994</v>
      </c>
      <c r="E23" s="96">
        <f t="shared" si="1"/>
        <v>0.5663636363636364</v>
      </c>
      <c r="F23" s="96">
        <f t="shared" si="1"/>
        <v>0.64949772727272648</v>
      </c>
      <c r="G23" s="96">
        <f t="shared" si="1"/>
        <v>0.84418522727272716</v>
      </c>
      <c r="H23" s="96">
        <f t="shared" si="1"/>
        <v>0.78461590909090906</v>
      </c>
      <c r="I23" s="96">
        <f t="shared" si="1"/>
        <v>0.69575749999999981</v>
      </c>
      <c r="J23" s="97">
        <v>34.876874999999998</v>
      </c>
      <c r="K23" s="97">
        <v>31.150000000000002</v>
      </c>
      <c r="L23" s="97">
        <v>35.722374999999957</v>
      </c>
      <c r="M23" s="97">
        <v>46.430187499999995</v>
      </c>
      <c r="N23" s="97">
        <v>43.153874999999999</v>
      </c>
      <c r="O23" s="98">
        <f t="shared" si="2"/>
        <v>38.266662499999988</v>
      </c>
      <c r="P23" s="104">
        <v>16</v>
      </c>
      <c r="Q23" s="97">
        <v>19</v>
      </c>
      <c r="R23" s="97">
        <v>17</v>
      </c>
      <c r="S23" s="97">
        <v>18</v>
      </c>
      <c r="T23" s="97">
        <v>17</v>
      </c>
      <c r="U23" s="105">
        <v>17.399999999999999</v>
      </c>
      <c r="V23" s="104">
        <v>57</v>
      </c>
      <c r="W23" s="97">
        <v>53</v>
      </c>
      <c r="X23" s="97">
        <v>52</v>
      </c>
      <c r="Y23" s="97">
        <v>54</v>
      </c>
      <c r="Z23" s="97">
        <v>23</v>
      </c>
      <c r="AA23" s="105">
        <v>47.8</v>
      </c>
      <c r="AB23" s="104">
        <v>0</v>
      </c>
      <c r="AC23" s="97">
        <v>0</v>
      </c>
      <c r="AD23" s="97">
        <v>0</v>
      </c>
      <c r="AE23" s="97">
        <v>0</v>
      </c>
      <c r="AF23" s="97">
        <v>0</v>
      </c>
      <c r="AG23" s="105">
        <v>0</v>
      </c>
      <c r="AH23" s="104">
        <v>0</v>
      </c>
      <c r="AI23" s="97">
        <v>0</v>
      </c>
      <c r="AJ23" s="97">
        <v>0</v>
      </c>
      <c r="AK23" s="97">
        <v>0</v>
      </c>
      <c r="AL23" s="97">
        <v>0</v>
      </c>
      <c r="AM23" s="105">
        <v>0</v>
      </c>
      <c r="AN23" s="104">
        <v>0</v>
      </c>
      <c r="AO23" s="97">
        <v>0</v>
      </c>
      <c r="AP23" s="97">
        <v>0</v>
      </c>
      <c r="AQ23" s="97">
        <v>0</v>
      </c>
      <c r="AR23" s="97">
        <v>0</v>
      </c>
      <c r="AS23" s="105">
        <v>0</v>
      </c>
      <c r="AT23" s="104">
        <v>0</v>
      </c>
      <c r="AU23" s="97">
        <v>0</v>
      </c>
      <c r="AV23" s="97">
        <v>0</v>
      </c>
      <c r="AW23" s="97">
        <v>0</v>
      </c>
      <c r="AX23" s="97">
        <v>0</v>
      </c>
      <c r="AY23" s="105">
        <v>0</v>
      </c>
      <c r="AZ23" s="104">
        <v>0</v>
      </c>
      <c r="BA23" s="97">
        <v>0</v>
      </c>
      <c r="BB23" s="97">
        <v>0</v>
      </c>
      <c r="BC23" s="97">
        <v>0</v>
      </c>
      <c r="BD23" s="97">
        <v>0</v>
      </c>
      <c r="BE23" s="105">
        <v>0</v>
      </c>
      <c r="BF23" s="104">
        <v>0</v>
      </c>
      <c r="BG23" s="97">
        <v>0</v>
      </c>
      <c r="BH23" s="97">
        <v>0</v>
      </c>
      <c r="BI23" s="97">
        <v>0</v>
      </c>
      <c r="BJ23" s="97">
        <v>0</v>
      </c>
      <c r="BK23" s="105">
        <v>0</v>
      </c>
      <c r="BL23" s="104">
        <v>0</v>
      </c>
      <c r="BM23" s="97">
        <v>0</v>
      </c>
      <c r="BN23" s="97">
        <v>0</v>
      </c>
      <c r="BO23" s="97">
        <v>0</v>
      </c>
      <c r="BP23" s="97">
        <v>0</v>
      </c>
      <c r="BQ23" s="105">
        <v>0</v>
      </c>
      <c r="BR23" s="104">
        <v>17</v>
      </c>
      <c r="BS23" s="97">
        <v>18</v>
      </c>
      <c r="BT23" s="97">
        <v>17</v>
      </c>
      <c r="BU23" s="97">
        <v>17</v>
      </c>
      <c r="BV23" s="97">
        <v>10</v>
      </c>
      <c r="BW23" s="105">
        <v>15.8</v>
      </c>
      <c r="BX23" s="104">
        <v>22</v>
      </c>
      <c r="BY23" s="97">
        <v>23</v>
      </c>
      <c r="BZ23" s="97">
        <v>22</v>
      </c>
      <c r="CA23" s="97">
        <v>23</v>
      </c>
      <c r="CB23" s="97">
        <v>15</v>
      </c>
      <c r="CC23" s="105">
        <v>21</v>
      </c>
    </row>
    <row r="24" spans="1:81" ht="14.1" customHeight="1" x14ac:dyDescent="0.2">
      <c r="A24" s="102" t="s">
        <v>374</v>
      </c>
      <c r="B24">
        <v>0</v>
      </c>
      <c r="C24" s="103" t="s">
        <v>353</v>
      </c>
      <c r="D24" s="104" t="s">
        <v>375</v>
      </c>
      <c r="E24" s="97" t="s">
        <v>375</v>
      </c>
      <c r="F24" s="97" t="s">
        <v>375</v>
      </c>
      <c r="G24" s="97" t="s">
        <v>375</v>
      </c>
      <c r="H24" s="97" t="s">
        <v>375</v>
      </c>
      <c r="I24" s="105" t="s">
        <v>375</v>
      </c>
      <c r="J24" s="104" t="s">
        <v>375</v>
      </c>
      <c r="K24" s="104" t="s">
        <v>375</v>
      </c>
      <c r="L24" s="104" t="s">
        <v>375</v>
      </c>
      <c r="M24" s="104" t="s">
        <v>375</v>
      </c>
      <c r="N24" s="104" t="s">
        <v>375</v>
      </c>
      <c r="O24" s="104" t="s">
        <v>375</v>
      </c>
      <c r="P24" s="104" t="s">
        <v>375</v>
      </c>
      <c r="Q24" s="97" t="s">
        <v>375</v>
      </c>
      <c r="R24" s="97" t="s">
        <v>375</v>
      </c>
      <c r="S24" s="97" t="s">
        <v>375</v>
      </c>
      <c r="T24" s="97" t="s">
        <v>375</v>
      </c>
      <c r="U24" s="105" t="s">
        <v>375</v>
      </c>
      <c r="V24" s="104" t="s">
        <v>375</v>
      </c>
      <c r="W24" s="97" t="s">
        <v>375</v>
      </c>
      <c r="X24" s="97" t="s">
        <v>375</v>
      </c>
      <c r="Y24" s="97" t="s">
        <v>375</v>
      </c>
      <c r="Z24" s="97" t="s">
        <v>375</v>
      </c>
      <c r="AA24" s="105" t="s">
        <v>375</v>
      </c>
      <c r="AB24" s="104">
        <v>0</v>
      </c>
      <c r="AC24" s="97">
        <v>0</v>
      </c>
      <c r="AD24" s="97">
        <v>0</v>
      </c>
      <c r="AE24" s="97">
        <v>0</v>
      </c>
      <c r="AF24" s="97">
        <v>0</v>
      </c>
      <c r="AG24" s="105">
        <v>0</v>
      </c>
      <c r="AH24" s="104">
        <v>0</v>
      </c>
      <c r="AI24" s="97">
        <v>0</v>
      </c>
      <c r="AJ24" s="97">
        <v>0</v>
      </c>
      <c r="AK24" s="97">
        <v>0</v>
      </c>
      <c r="AL24" s="97">
        <v>0</v>
      </c>
      <c r="AM24" s="105">
        <v>0</v>
      </c>
      <c r="AN24" s="104">
        <v>0</v>
      </c>
      <c r="AO24" s="97">
        <v>0</v>
      </c>
      <c r="AP24" s="97">
        <v>0</v>
      </c>
      <c r="AQ24" s="97">
        <v>0</v>
      </c>
      <c r="AR24" s="97">
        <v>0</v>
      </c>
      <c r="AS24" s="105">
        <v>0</v>
      </c>
      <c r="AT24" s="104">
        <v>0</v>
      </c>
      <c r="AU24" s="97">
        <v>0</v>
      </c>
      <c r="AV24" s="97">
        <v>0</v>
      </c>
      <c r="AW24" s="97">
        <v>0</v>
      </c>
      <c r="AX24" s="97">
        <v>0</v>
      </c>
      <c r="AY24" s="105">
        <v>0</v>
      </c>
      <c r="AZ24" s="104">
        <v>0</v>
      </c>
      <c r="BA24" s="97">
        <v>0</v>
      </c>
      <c r="BB24" s="97">
        <v>0</v>
      </c>
      <c r="BC24" s="97">
        <v>0</v>
      </c>
      <c r="BD24" s="97">
        <v>0</v>
      </c>
      <c r="BE24" s="105">
        <v>0</v>
      </c>
      <c r="BF24" s="104">
        <v>0</v>
      </c>
      <c r="BG24" s="97">
        <v>0</v>
      </c>
      <c r="BH24" s="97">
        <v>0</v>
      </c>
      <c r="BI24" s="97">
        <v>0</v>
      </c>
      <c r="BJ24" s="97">
        <v>0</v>
      </c>
      <c r="BK24" s="105">
        <v>0</v>
      </c>
      <c r="BL24" s="104">
        <v>0</v>
      </c>
      <c r="BM24" s="97">
        <v>0</v>
      </c>
      <c r="BN24" s="97">
        <v>0</v>
      </c>
      <c r="BO24" s="97">
        <v>0</v>
      </c>
      <c r="BP24" s="97">
        <v>0</v>
      </c>
      <c r="BQ24" s="105">
        <v>0</v>
      </c>
      <c r="BR24" s="104" t="s">
        <v>375</v>
      </c>
      <c r="BS24" s="97" t="s">
        <v>375</v>
      </c>
      <c r="BT24" s="97" t="s">
        <v>375</v>
      </c>
      <c r="BU24" s="97" t="s">
        <v>375</v>
      </c>
      <c r="BV24" s="97" t="s">
        <v>375</v>
      </c>
      <c r="BW24" s="105" t="s">
        <v>375</v>
      </c>
      <c r="BX24" s="104" t="s">
        <v>375</v>
      </c>
      <c r="BY24" s="97" t="s">
        <v>375</v>
      </c>
      <c r="BZ24" s="97" t="s">
        <v>375</v>
      </c>
      <c r="CA24" s="97" t="s">
        <v>375</v>
      </c>
      <c r="CB24" s="97" t="s">
        <v>375</v>
      </c>
      <c r="CC24" s="105" t="s">
        <v>375</v>
      </c>
    </row>
    <row r="25" spans="1:81" ht="27.95" customHeight="1" x14ac:dyDescent="0.2">
      <c r="A25" s="102" t="s">
        <v>376</v>
      </c>
      <c r="B25">
        <v>0</v>
      </c>
      <c r="C25" s="103" t="s">
        <v>353</v>
      </c>
      <c r="D25" s="104" t="s">
        <v>375</v>
      </c>
      <c r="E25" s="97" t="s">
        <v>375</v>
      </c>
      <c r="F25" s="97" t="s">
        <v>375</v>
      </c>
      <c r="G25" s="97" t="s">
        <v>375</v>
      </c>
      <c r="H25" s="97" t="s">
        <v>375</v>
      </c>
      <c r="I25" s="105" t="s">
        <v>375</v>
      </c>
      <c r="J25" s="104" t="s">
        <v>375</v>
      </c>
      <c r="K25" s="104" t="s">
        <v>375</v>
      </c>
      <c r="L25" s="104" t="s">
        <v>375</v>
      </c>
      <c r="M25" s="104" t="s">
        <v>375</v>
      </c>
      <c r="N25" s="104" t="s">
        <v>375</v>
      </c>
      <c r="O25" s="104" t="s">
        <v>375</v>
      </c>
      <c r="P25" s="104" t="s">
        <v>375</v>
      </c>
      <c r="Q25" s="97" t="s">
        <v>375</v>
      </c>
      <c r="R25" s="97" t="s">
        <v>375</v>
      </c>
      <c r="S25" s="97" t="s">
        <v>375</v>
      </c>
      <c r="T25" s="97" t="s">
        <v>375</v>
      </c>
      <c r="U25" s="105" t="s">
        <v>375</v>
      </c>
      <c r="V25" s="104" t="s">
        <v>375</v>
      </c>
      <c r="W25" s="97" t="s">
        <v>375</v>
      </c>
      <c r="X25" s="97" t="s">
        <v>375</v>
      </c>
      <c r="Y25" s="97" t="s">
        <v>375</v>
      </c>
      <c r="Z25" s="97" t="s">
        <v>375</v>
      </c>
      <c r="AA25" s="105" t="s">
        <v>375</v>
      </c>
      <c r="AB25" s="104">
        <v>0</v>
      </c>
      <c r="AC25" s="97">
        <v>0</v>
      </c>
      <c r="AD25" s="97">
        <v>0</v>
      </c>
      <c r="AE25" s="97">
        <v>0</v>
      </c>
      <c r="AF25" s="97">
        <v>0</v>
      </c>
      <c r="AG25" s="105">
        <v>0</v>
      </c>
      <c r="AH25" s="104">
        <v>0</v>
      </c>
      <c r="AI25" s="97">
        <v>0</v>
      </c>
      <c r="AJ25" s="97">
        <v>0</v>
      </c>
      <c r="AK25" s="97">
        <v>0</v>
      </c>
      <c r="AL25" s="97">
        <v>0</v>
      </c>
      <c r="AM25" s="105">
        <v>0</v>
      </c>
      <c r="AN25" s="104">
        <v>0</v>
      </c>
      <c r="AO25" s="97">
        <v>0</v>
      </c>
      <c r="AP25" s="97">
        <v>0</v>
      </c>
      <c r="AQ25" s="97">
        <v>0</v>
      </c>
      <c r="AR25" s="97">
        <v>0</v>
      </c>
      <c r="AS25" s="105">
        <v>0</v>
      </c>
      <c r="AT25" s="104">
        <v>0</v>
      </c>
      <c r="AU25" s="97">
        <v>0</v>
      </c>
      <c r="AV25" s="97">
        <v>0</v>
      </c>
      <c r="AW25" s="97">
        <v>0</v>
      </c>
      <c r="AX25" s="97">
        <v>0</v>
      </c>
      <c r="AY25" s="105">
        <v>0</v>
      </c>
      <c r="AZ25" s="104">
        <v>0</v>
      </c>
      <c r="BA25" s="97">
        <v>0</v>
      </c>
      <c r="BB25" s="97">
        <v>0</v>
      </c>
      <c r="BC25" s="97">
        <v>0</v>
      </c>
      <c r="BD25" s="97">
        <v>0</v>
      </c>
      <c r="BE25" s="105">
        <v>0</v>
      </c>
      <c r="BF25" s="104">
        <v>0</v>
      </c>
      <c r="BG25" s="97">
        <v>0</v>
      </c>
      <c r="BH25" s="97">
        <v>0</v>
      </c>
      <c r="BI25" s="97">
        <v>0</v>
      </c>
      <c r="BJ25" s="97">
        <v>0</v>
      </c>
      <c r="BK25" s="105">
        <v>0</v>
      </c>
      <c r="BL25" s="104">
        <v>0</v>
      </c>
      <c r="BM25" s="97">
        <v>0</v>
      </c>
      <c r="BN25" s="97">
        <v>0</v>
      </c>
      <c r="BO25" s="97">
        <v>0</v>
      </c>
      <c r="BP25" s="97">
        <v>0</v>
      </c>
      <c r="BQ25" s="105">
        <v>0</v>
      </c>
      <c r="BR25" s="104" t="s">
        <v>375</v>
      </c>
      <c r="BS25" s="97" t="s">
        <v>375</v>
      </c>
      <c r="BT25" s="97" t="s">
        <v>375</v>
      </c>
      <c r="BU25" s="97" t="s">
        <v>375</v>
      </c>
      <c r="BV25" s="97" t="s">
        <v>375</v>
      </c>
      <c r="BW25" s="105" t="s">
        <v>375</v>
      </c>
      <c r="BX25" s="104" t="s">
        <v>375</v>
      </c>
      <c r="BY25" s="97" t="s">
        <v>375</v>
      </c>
      <c r="BZ25" s="97" t="s">
        <v>375</v>
      </c>
      <c r="CA25" s="97" t="s">
        <v>375</v>
      </c>
      <c r="CB25" s="97" t="s">
        <v>375</v>
      </c>
      <c r="CC25" s="105" t="s">
        <v>375</v>
      </c>
    </row>
    <row r="26" spans="1:81" ht="14.1" customHeight="1" x14ac:dyDescent="0.2">
      <c r="A26" s="102" t="s">
        <v>377</v>
      </c>
      <c r="B26">
        <v>9.4</v>
      </c>
      <c r="C26" s="103" t="s">
        <v>353</v>
      </c>
      <c r="D26" s="96">
        <f t="shared" si="1"/>
        <v>0.25085106382978617</v>
      </c>
      <c r="E26" s="96">
        <f t="shared" si="1"/>
        <v>3.5106382978723406E-2</v>
      </c>
      <c r="F26" s="96">
        <f t="shared" si="1"/>
        <v>0.10078723404255319</v>
      </c>
      <c r="G26" s="96">
        <f t="shared" si="1"/>
        <v>0.28085106382978725</v>
      </c>
      <c r="H26" s="96">
        <f t="shared" si="1"/>
        <v>7.0691489361702012E-2</v>
      </c>
      <c r="I26" s="96">
        <f t="shared" si="1"/>
        <v>0.1476574468085104</v>
      </c>
      <c r="J26" s="97">
        <v>2.3579999999999899</v>
      </c>
      <c r="K26" s="97">
        <v>0.33</v>
      </c>
      <c r="L26" s="97">
        <v>0.94740000000000002</v>
      </c>
      <c r="M26" s="97">
        <v>2.64</v>
      </c>
      <c r="N26" s="97">
        <v>0.66449999999999898</v>
      </c>
      <c r="O26" s="98">
        <f t="shared" ref="O26:O59" si="3">AVERAGE(J26:N26)</f>
        <v>1.3879799999999978</v>
      </c>
      <c r="P26" s="104">
        <v>11</v>
      </c>
      <c r="Q26" s="97">
        <v>11</v>
      </c>
      <c r="R26" s="97">
        <v>10</v>
      </c>
      <c r="S26" s="97">
        <v>11</v>
      </c>
      <c r="T26" s="97">
        <v>10</v>
      </c>
      <c r="U26" s="105">
        <v>10.6</v>
      </c>
      <c r="V26" s="104">
        <v>28</v>
      </c>
      <c r="W26" s="97">
        <v>28</v>
      </c>
      <c r="X26" s="97">
        <v>24</v>
      </c>
      <c r="Y26" s="97">
        <v>26</v>
      </c>
      <c r="Z26" s="97">
        <v>15</v>
      </c>
      <c r="AA26" s="105">
        <v>24.2</v>
      </c>
      <c r="AB26" s="104">
        <v>0</v>
      </c>
      <c r="AC26" s="97">
        <v>0</v>
      </c>
      <c r="AD26" s="97">
        <v>0</v>
      </c>
      <c r="AE26" s="97">
        <v>0</v>
      </c>
      <c r="AF26" s="97">
        <v>0</v>
      </c>
      <c r="AG26" s="105">
        <v>0</v>
      </c>
      <c r="AH26" s="104">
        <v>0</v>
      </c>
      <c r="AI26" s="97">
        <v>0</v>
      </c>
      <c r="AJ26" s="97">
        <v>0</v>
      </c>
      <c r="AK26" s="97">
        <v>0</v>
      </c>
      <c r="AL26" s="97">
        <v>0</v>
      </c>
      <c r="AM26" s="105">
        <v>0</v>
      </c>
      <c r="AN26" s="104">
        <v>0</v>
      </c>
      <c r="AO26" s="97">
        <v>0</v>
      </c>
      <c r="AP26" s="97">
        <v>0</v>
      </c>
      <c r="AQ26" s="97">
        <v>0</v>
      </c>
      <c r="AR26" s="97">
        <v>0</v>
      </c>
      <c r="AS26" s="105">
        <v>0</v>
      </c>
      <c r="AT26" s="104">
        <v>0</v>
      </c>
      <c r="AU26" s="97">
        <v>0</v>
      </c>
      <c r="AV26" s="97">
        <v>0</v>
      </c>
      <c r="AW26" s="97">
        <v>0</v>
      </c>
      <c r="AX26" s="97">
        <v>0</v>
      </c>
      <c r="AY26" s="105">
        <v>0</v>
      </c>
      <c r="AZ26" s="104">
        <v>0</v>
      </c>
      <c r="BA26" s="97">
        <v>0</v>
      </c>
      <c r="BB26" s="97">
        <v>0</v>
      </c>
      <c r="BC26" s="97">
        <v>0</v>
      </c>
      <c r="BD26" s="97">
        <v>0</v>
      </c>
      <c r="BE26" s="105">
        <v>0</v>
      </c>
      <c r="BF26" s="104">
        <v>0</v>
      </c>
      <c r="BG26" s="97">
        <v>0</v>
      </c>
      <c r="BH26" s="97">
        <v>0</v>
      </c>
      <c r="BI26" s="97">
        <v>5</v>
      </c>
      <c r="BJ26" s="97">
        <v>0</v>
      </c>
      <c r="BK26" s="105">
        <v>1</v>
      </c>
      <c r="BL26" s="104">
        <v>0</v>
      </c>
      <c r="BM26" s="97">
        <v>0</v>
      </c>
      <c r="BN26" s="97">
        <v>0</v>
      </c>
      <c r="BO26" s="97">
        <v>1.0249999999999999</v>
      </c>
      <c r="BP26" s="97">
        <v>0</v>
      </c>
      <c r="BQ26" s="105">
        <v>1.0049999999999999</v>
      </c>
      <c r="BR26" s="104">
        <v>11</v>
      </c>
      <c r="BS26" s="97">
        <v>12</v>
      </c>
      <c r="BT26" s="97">
        <v>11</v>
      </c>
      <c r="BU26" s="97">
        <v>11</v>
      </c>
      <c r="BV26" s="97">
        <v>10</v>
      </c>
      <c r="BW26" s="105">
        <v>11</v>
      </c>
      <c r="BX26" s="104">
        <v>15</v>
      </c>
      <c r="BY26" s="97">
        <v>16</v>
      </c>
      <c r="BZ26" s="97">
        <v>14</v>
      </c>
      <c r="CA26" s="97">
        <v>13</v>
      </c>
      <c r="CB26" s="97">
        <v>15</v>
      </c>
      <c r="CC26" s="105">
        <v>14.6</v>
      </c>
    </row>
    <row r="27" spans="1:81" ht="14.1" customHeight="1" x14ac:dyDescent="0.2">
      <c r="A27" s="102" t="s">
        <v>378</v>
      </c>
      <c r="B27">
        <v>3.51</v>
      </c>
      <c r="C27" s="103" t="s">
        <v>353</v>
      </c>
      <c r="D27" s="96">
        <f t="shared" si="1"/>
        <v>146.00341880341853</v>
      </c>
      <c r="E27" s="96">
        <f t="shared" si="1"/>
        <v>20.433048433048434</v>
      </c>
      <c r="F27" s="96">
        <f t="shared" si="1"/>
        <v>58.661424501424506</v>
      </c>
      <c r="G27" s="96">
        <f t="shared" si="1"/>
        <v>163.46438746438747</v>
      </c>
      <c r="H27" s="96">
        <f t="shared" si="1"/>
        <v>41.144729344729065</v>
      </c>
      <c r="I27" s="96">
        <f t="shared" si="1"/>
        <v>85.941401709401603</v>
      </c>
      <c r="J27" s="97">
        <v>512.47199999999896</v>
      </c>
      <c r="K27" s="97">
        <v>71.72</v>
      </c>
      <c r="L27" s="97">
        <v>205.9016</v>
      </c>
      <c r="M27" s="97">
        <v>573.76</v>
      </c>
      <c r="N27" s="97">
        <v>144.41799999999901</v>
      </c>
      <c r="O27" s="98">
        <f t="shared" si="3"/>
        <v>301.65431999999959</v>
      </c>
      <c r="P27" s="104">
        <v>11</v>
      </c>
      <c r="Q27" s="97">
        <v>11</v>
      </c>
      <c r="R27" s="97">
        <v>10</v>
      </c>
      <c r="S27" s="97">
        <v>11</v>
      </c>
      <c r="T27" s="97">
        <v>10</v>
      </c>
      <c r="U27" s="105">
        <v>10.6</v>
      </c>
      <c r="V27" s="104">
        <v>28</v>
      </c>
      <c r="W27" s="97">
        <v>28</v>
      </c>
      <c r="X27" s="97">
        <v>24</v>
      </c>
      <c r="Y27" s="97">
        <v>26</v>
      </c>
      <c r="Z27" s="97">
        <v>15</v>
      </c>
      <c r="AA27" s="105">
        <v>24.2</v>
      </c>
      <c r="AB27" s="104">
        <v>0</v>
      </c>
      <c r="AC27" s="97">
        <v>0</v>
      </c>
      <c r="AD27" s="97">
        <v>0</v>
      </c>
      <c r="AE27" s="97">
        <v>0</v>
      </c>
      <c r="AF27" s="97">
        <v>0</v>
      </c>
      <c r="AG27" s="105">
        <v>0</v>
      </c>
      <c r="AH27" s="104">
        <v>0</v>
      </c>
      <c r="AI27" s="97">
        <v>0</v>
      </c>
      <c r="AJ27" s="97">
        <v>0</v>
      </c>
      <c r="AK27" s="97">
        <v>0</v>
      </c>
      <c r="AL27" s="97">
        <v>0</v>
      </c>
      <c r="AM27" s="105">
        <v>0</v>
      </c>
      <c r="AN27" s="104">
        <v>0</v>
      </c>
      <c r="AO27" s="97">
        <v>0</v>
      </c>
      <c r="AP27" s="97">
        <v>0</v>
      </c>
      <c r="AQ27" s="97">
        <v>0</v>
      </c>
      <c r="AR27" s="97">
        <v>0</v>
      </c>
      <c r="AS27" s="105">
        <v>0</v>
      </c>
      <c r="AT27" s="104">
        <v>0</v>
      </c>
      <c r="AU27" s="97">
        <v>0</v>
      </c>
      <c r="AV27" s="97">
        <v>0</v>
      </c>
      <c r="AW27" s="97">
        <v>0</v>
      </c>
      <c r="AX27" s="97">
        <v>0</v>
      </c>
      <c r="AY27" s="105">
        <v>0</v>
      </c>
      <c r="AZ27" s="104">
        <v>0</v>
      </c>
      <c r="BA27" s="97">
        <v>0</v>
      </c>
      <c r="BB27" s="97">
        <v>0</v>
      </c>
      <c r="BC27" s="97">
        <v>0</v>
      </c>
      <c r="BD27" s="97">
        <v>0</v>
      </c>
      <c r="BE27" s="105">
        <v>0</v>
      </c>
      <c r="BF27" s="104">
        <v>0</v>
      </c>
      <c r="BG27" s="97">
        <v>0</v>
      </c>
      <c r="BH27" s="97">
        <v>0</v>
      </c>
      <c r="BI27" s="97">
        <v>0</v>
      </c>
      <c r="BJ27" s="97">
        <v>0</v>
      </c>
      <c r="BK27" s="105">
        <v>0</v>
      </c>
      <c r="BL27" s="104">
        <v>0</v>
      </c>
      <c r="BM27" s="97">
        <v>0</v>
      </c>
      <c r="BN27" s="97">
        <v>0</v>
      </c>
      <c r="BO27" s="97">
        <v>0</v>
      </c>
      <c r="BP27" s="97">
        <v>0</v>
      </c>
      <c r="BQ27" s="105">
        <v>0</v>
      </c>
      <c r="BR27" s="104">
        <v>11</v>
      </c>
      <c r="BS27" s="97">
        <v>12</v>
      </c>
      <c r="BT27" s="97">
        <v>11</v>
      </c>
      <c r="BU27" s="97">
        <v>11</v>
      </c>
      <c r="BV27" s="97">
        <v>10</v>
      </c>
      <c r="BW27" s="105">
        <v>11</v>
      </c>
      <c r="BX27" s="104">
        <v>15</v>
      </c>
      <c r="BY27" s="97">
        <v>16</v>
      </c>
      <c r="BZ27" s="97">
        <v>14</v>
      </c>
      <c r="CA27" s="97">
        <v>13</v>
      </c>
      <c r="CB27" s="97">
        <v>15</v>
      </c>
      <c r="CC27" s="105">
        <v>14.6</v>
      </c>
    </row>
    <row r="28" spans="1:81" ht="14.1" customHeight="1" x14ac:dyDescent="0.2">
      <c r="A28" s="113" t="s">
        <v>409</v>
      </c>
      <c r="B28">
        <v>12.54</v>
      </c>
      <c r="C28" s="103" t="s">
        <v>353</v>
      </c>
      <c r="D28" s="96">
        <f t="shared" si="1"/>
        <v>0</v>
      </c>
      <c r="E28" s="96">
        <f t="shared" si="1"/>
        <v>0</v>
      </c>
      <c r="F28" s="96">
        <f t="shared" si="1"/>
        <v>0</v>
      </c>
      <c r="G28" s="96">
        <f t="shared" si="1"/>
        <v>0</v>
      </c>
      <c r="H28" s="96">
        <f t="shared" si="1"/>
        <v>0</v>
      </c>
      <c r="I28" s="96">
        <f t="shared" si="1"/>
        <v>0</v>
      </c>
      <c r="J28" s="97"/>
      <c r="K28" s="97"/>
      <c r="L28" s="97"/>
      <c r="M28" s="97"/>
      <c r="N28" s="97"/>
      <c r="O28" s="98"/>
      <c r="P28" s="104"/>
      <c r="Q28" s="97"/>
      <c r="R28" s="97"/>
      <c r="S28" s="97"/>
      <c r="T28" s="97"/>
      <c r="U28" s="105"/>
      <c r="V28" s="104"/>
      <c r="W28" s="97"/>
      <c r="X28" s="97"/>
      <c r="Y28" s="97"/>
      <c r="Z28" s="97"/>
      <c r="AA28" s="105"/>
      <c r="AB28" s="104">
        <v>0</v>
      </c>
      <c r="AC28" s="97">
        <v>0</v>
      </c>
      <c r="AD28" s="97">
        <v>0</v>
      </c>
      <c r="AE28" s="97">
        <v>0</v>
      </c>
      <c r="AF28" s="97">
        <v>0</v>
      </c>
      <c r="AG28" s="105">
        <v>0</v>
      </c>
      <c r="AH28" s="104">
        <v>0</v>
      </c>
      <c r="AI28" s="97">
        <v>0</v>
      </c>
      <c r="AJ28" s="97">
        <v>0</v>
      </c>
      <c r="AK28" s="97">
        <v>0</v>
      </c>
      <c r="AL28" s="97">
        <v>0</v>
      </c>
      <c r="AM28" s="105">
        <v>0</v>
      </c>
      <c r="AN28" s="104">
        <v>0</v>
      </c>
      <c r="AO28" s="97">
        <v>0</v>
      </c>
      <c r="AP28" s="97">
        <v>0</v>
      </c>
      <c r="AQ28" s="97">
        <v>0</v>
      </c>
      <c r="AR28" s="97">
        <v>0</v>
      </c>
      <c r="AS28" s="105">
        <v>0</v>
      </c>
      <c r="AT28" s="104">
        <v>0</v>
      </c>
      <c r="AU28" s="97">
        <v>0</v>
      </c>
      <c r="AV28" s="97">
        <v>0</v>
      </c>
      <c r="AW28" s="97">
        <v>0</v>
      </c>
      <c r="AX28" s="97">
        <v>0</v>
      </c>
      <c r="AY28" s="105">
        <v>0</v>
      </c>
      <c r="AZ28" s="104">
        <v>0</v>
      </c>
      <c r="BA28" s="97">
        <v>0</v>
      </c>
      <c r="BB28" s="97">
        <v>0</v>
      </c>
      <c r="BC28" s="97">
        <v>0</v>
      </c>
      <c r="BD28" s="97">
        <v>0</v>
      </c>
      <c r="BE28" s="105">
        <v>0</v>
      </c>
      <c r="BF28" s="104">
        <v>0</v>
      </c>
      <c r="BG28" s="97">
        <v>0</v>
      </c>
      <c r="BH28" s="97">
        <v>0</v>
      </c>
      <c r="BI28" s="97">
        <v>0</v>
      </c>
      <c r="BJ28" s="97">
        <v>0</v>
      </c>
      <c r="BK28" s="105">
        <v>0</v>
      </c>
      <c r="BL28" s="104">
        <v>0</v>
      </c>
      <c r="BM28" s="97">
        <v>0</v>
      </c>
      <c r="BN28" s="97">
        <v>0</v>
      </c>
      <c r="BO28" s="97">
        <v>0</v>
      </c>
      <c r="BP28" s="97">
        <v>0</v>
      </c>
      <c r="BQ28" s="105">
        <v>0</v>
      </c>
      <c r="BR28" s="104"/>
      <c r="BS28" s="97"/>
      <c r="BT28" s="97"/>
      <c r="BU28" s="97"/>
      <c r="BV28" s="97"/>
      <c r="BW28" s="105"/>
      <c r="BX28" s="104"/>
      <c r="BY28" s="97"/>
      <c r="BZ28" s="97"/>
      <c r="CA28" s="97"/>
      <c r="CB28" s="97"/>
      <c r="CC28" s="105"/>
    </row>
    <row r="29" spans="1:81" ht="14.1" customHeight="1" x14ac:dyDescent="0.2">
      <c r="A29" s="102" t="s">
        <v>379</v>
      </c>
      <c r="B29">
        <v>24.2</v>
      </c>
      <c r="C29" s="103" t="s">
        <v>353</v>
      </c>
      <c r="D29" s="96">
        <f t="shared" si="1"/>
        <v>0</v>
      </c>
      <c r="E29" s="96">
        <f t="shared" si="1"/>
        <v>0</v>
      </c>
      <c r="F29" s="96">
        <f t="shared" si="1"/>
        <v>0</v>
      </c>
      <c r="G29" s="96">
        <f t="shared" si="1"/>
        <v>0</v>
      </c>
      <c r="H29" s="96">
        <f t="shared" si="1"/>
        <v>0</v>
      </c>
      <c r="I29" s="96">
        <f t="shared" si="1"/>
        <v>0</v>
      </c>
      <c r="J29" s="97">
        <v>0</v>
      </c>
      <c r="K29" s="97">
        <v>0</v>
      </c>
      <c r="L29" s="97">
        <v>0</v>
      </c>
      <c r="M29" s="97">
        <v>0</v>
      </c>
      <c r="N29" s="97">
        <v>0</v>
      </c>
      <c r="O29" s="98">
        <f t="shared" si="3"/>
        <v>0</v>
      </c>
      <c r="P29" s="104">
        <v>10</v>
      </c>
      <c r="Q29" s="97">
        <v>10</v>
      </c>
      <c r="R29" s="97">
        <v>9</v>
      </c>
      <c r="S29" s="97">
        <v>10</v>
      </c>
      <c r="T29" s="97">
        <v>10</v>
      </c>
      <c r="U29" s="105">
        <v>9.8000000000000007</v>
      </c>
      <c r="V29" s="104">
        <v>30</v>
      </c>
      <c r="W29" s="97">
        <v>28</v>
      </c>
      <c r="X29" s="97">
        <v>23</v>
      </c>
      <c r="Y29" s="97">
        <v>28</v>
      </c>
      <c r="Z29" s="97">
        <v>13</v>
      </c>
      <c r="AA29" s="105">
        <v>24.4</v>
      </c>
      <c r="AB29" s="104">
        <v>0</v>
      </c>
      <c r="AC29" s="97">
        <v>0</v>
      </c>
      <c r="AD29" s="97">
        <v>0</v>
      </c>
      <c r="AE29" s="97">
        <v>0</v>
      </c>
      <c r="AF29" s="97">
        <v>0</v>
      </c>
      <c r="AG29" s="105">
        <v>0</v>
      </c>
      <c r="AH29" s="104">
        <v>0</v>
      </c>
      <c r="AI29" s="97">
        <v>0</v>
      </c>
      <c r="AJ29" s="97">
        <v>0</v>
      </c>
      <c r="AK29" s="97">
        <v>0</v>
      </c>
      <c r="AL29" s="97">
        <v>0</v>
      </c>
      <c r="AM29" s="105">
        <v>0</v>
      </c>
      <c r="AN29" s="104">
        <v>0</v>
      </c>
      <c r="AO29" s="97">
        <v>0</v>
      </c>
      <c r="AP29" s="97">
        <v>0</v>
      </c>
      <c r="AQ29" s="97">
        <v>0</v>
      </c>
      <c r="AR29" s="97">
        <v>0</v>
      </c>
      <c r="AS29" s="105">
        <v>0</v>
      </c>
      <c r="AT29" s="104">
        <v>0</v>
      </c>
      <c r="AU29" s="97">
        <v>0</v>
      </c>
      <c r="AV29" s="97">
        <v>0</v>
      </c>
      <c r="AW29" s="97">
        <v>0</v>
      </c>
      <c r="AX29" s="97">
        <v>0</v>
      </c>
      <c r="AY29" s="105">
        <v>0</v>
      </c>
      <c r="AZ29" s="104">
        <v>0</v>
      </c>
      <c r="BA29" s="97">
        <v>0</v>
      </c>
      <c r="BB29" s="97">
        <v>0</v>
      </c>
      <c r="BC29" s="97">
        <v>0</v>
      </c>
      <c r="BD29" s="97">
        <v>0</v>
      </c>
      <c r="BE29" s="105">
        <v>0</v>
      </c>
      <c r="BF29" s="104">
        <v>0</v>
      </c>
      <c r="BG29" s="97">
        <v>0</v>
      </c>
      <c r="BH29" s="97">
        <v>0</v>
      </c>
      <c r="BI29" s="97">
        <v>0</v>
      </c>
      <c r="BJ29" s="97">
        <v>0</v>
      </c>
      <c r="BK29" s="105">
        <v>0</v>
      </c>
      <c r="BL29" s="104">
        <v>0</v>
      </c>
      <c r="BM29" s="97">
        <v>0</v>
      </c>
      <c r="BN29" s="97">
        <v>0</v>
      </c>
      <c r="BO29" s="97">
        <v>0</v>
      </c>
      <c r="BP29" s="97">
        <v>0</v>
      </c>
      <c r="BQ29" s="105">
        <v>0</v>
      </c>
      <c r="BR29" s="104">
        <v>11</v>
      </c>
      <c r="BS29" s="97">
        <v>11</v>
      </c>
      <c r="BT29" s="97">
        <v>11</v>
      </c>
      <c r="BU29" s="97">
        <v>10</v>
      </c>
      <c r="BV29" s="97">
        <v>9</v>
      </c>
      <c r="BW29" s="105">
        <v>10.4</v>
      </c>
      <c r="BX29" s="104">
        <v>14</v>
      </c>
      <c r="BY29" s="97">
        <v>14</v>
      </c>
      <c r="BZ29" s="97">
        <v>12</v>
      </c>
      <c r="CA29" s="97">
        <v>14</v>
      </c>
      <c r="CB29" s="97">
        <v>11</v>
      </c>
      <c r="CC29" s="105">
        <v>13</v>
      </c>
    </row>
    <row r="30" spans="1:81" ht="24" customHeight="1" x14ac:dyDescent="0.2">
      <c r="A30" s="102" t="s">
        <v>380</v>
      </c>
      <c r="B30">
        <v>44.2</v>
      </c>
      <c r="C30" s="103" t="s">
        <v>353</v>
      </c>
      <c r="D30" s="96">
        <f t="shared" si="1"/>
        <v>0</v>
      </c>
      <c r="E30" s="96">
        <f t="shared" si="1"/>
        <v>0</v>
      </c>
      <c r="F30" s="96">
        <f t="shared" si="1"/>
        <v>0</v>
      </c>
      <c r="G30" s="96">
        <f t="shared" si="1"/>
        <v>0</v>
      </c>
      <c r="H30" s="96">
        <f t="shared" si="1"/>
        <v>0</v>
      </c>
      <c r="I30" s="96">
        <f t="shared" si="1"/>
        <v>0</v>
      </c>
      <c r="J30" s="97">
        <v>0</v>
      </c>
      <c r="K30" s="97">
        <v>0</v>
      </c>
      <c r="L30" s="97">
        <v>0</v>
      </c>
      <c r="M30" s="97">
        <v>0</v>
      </c>
      <c r="N30" s="97">
        <v>0</v>
      </c>
      <c r="O30" s="98">
        <f t="shared" si="3"/>
        <v>0</v>
      </c>
      <c r="P30" s="104">
        <v>10</v>
      </c>
      <c r="Q30" s="97">
        <v>10</v>
      </c>
      <c r="R30" s="97">
        <v>9</v>
      </c>
      <c r="S30" s="97">
        <v>10</v>
      </c>
      <c r="T30" s="97">
        <v>10</v>
      </c>
      <c r="U30" s="105">
        <v>9.8000000000000007</v>
      </c>
      <c r="V30" s="104">
        <v>30</v>
      </c>
      <c r="W30" s="97">
        <v>28</v>
      </c>
      <c r="X30" s="97">
        <v>23</v>
      </c>
      <c r="Y30" s="97">
        <v>28</v>
      </c>
      <c r="Z30" s="97">
        <v>13</v>
      </c>
      <c r="AA30" s="105">
        <v>24.4</v>
      </c>
      <c r="AB30" s="104">
        <v>0</v>
      </c>
      <c r="AC30" s="97">
        <v>0</v>
      </c>
      <c r="AD30" s="97">
        <v>0</v>
      </c>
      <c r="AE30" s="97">
        <v>0</v>
      </c>
      <c r="AF30" s="97">
        <v>0</v>
      </c>
      <c r="AG30" s="105">
        <v>0</v>
      </c>
      <c r="AH30" s="104">
        <v>0</v>
      </c>
      <c r="AI30" s="97">
        <v>0</v>
      </c>
      <c r="AJ30" s="97">
        <v>0</v>
      </c>
      <c r="AK30" s="97">
        <v>0</v>
      </c>
      <c r="AL30" s="97">
        <v>0</v>
      </c>
      <c r="AM30" s="105">
        <v>0</v>
      </c>
      <c r="AN30" s="104">
        <v>0</v>
      </c>
      <c r="AO30" s="97">
        <v>0</v>
      </c>
      <c r="AP30" s="97">
        <v>0</v>
      </c>
      <c r="AQ30" s="97">
        <v>0</v>
      </c>
      <c r="AR30" s="97">
        <v>0</v>
      </c>
      <c r="AS30" s="105">
        <v>0</v>
      </c>
      <c r="AT30" s="104">
        <v>0</v>
      </c>
      <c r="AU30" s="97">
        <v>0</v>
      </c>
      <c r="AV30" s="97">
        <v>0</v>
      </c>
      <c r="AW30" s="97">
        <v>0</v>
      </c>
      <c r="AX30" s="97">
        <v>0</v>
      </c>
      <c r="AY30" s="105">
        <v>0</v>
      </c>
      <c r="AZ30" s="104">
        <v>0</v>
      </c>
      <c r="BA30" s="97">
        <v>0</v>
      </c>
      <c r="BB30" s="97">
        <v>0</v>
      </c>
      <c r="BC30" s="97">
        <v>0</v>
      </c>
      <c r="BD30" s="97">
        <v>0</v>
      </c>
      <c r="BE30" s="105">
        <v>0</v>
      </c>
      <c r="BF30" s="104">
        <v>0</v>
      </c>
      <c r="BG30" s="97">
        <v>0</v>
      </c>
      <c r="BH30" s="97">
        <v>0</v>
      </c>
      <c r="BI30" s="97">
        <v>0</v>
      </c>
      <c r="BJ30" s="97">
        <v>0</v>
      </c>
      <c r="BK30" s="105">
        <v>0</v>
      </c>
      <c r="BL30" s="104">
        <v>0</v>
      </c>
      <c r="BM30" s="97">
        <v>0</v>
      </c>
      <c r="BN30" s="97">
        <v>0</v>
      </c>
      <c r="BO30" s="97">
        <v>0</v>
      </c>
      <c r="BP30" s="97">
        <v>0</v>
      </c>
      <c r="BQ30" s="105">
        <v>0</v>
      </c>
      <c r="BR30" s="104">
        <v>11</v>
      </c>
      <c r="BS30" s="97">
        <v>11</v>
      </c>
      <c r="BT30" s="97">
        <v>11</v>
      </c>
      <c r="BU30" s="97">
        <v>10</v>
      </c>
      <c r="BV30" s="97">
        <v>9</v>
      </c>
      <c r="BW30" s="105">
        <v>10.4</v>
      </c>
      <c r="BX30" s="104">
        <v>14</v>
      </c>
      <c r="BY30" s="97">
        <v>14</v>
      </c>
      <c r="BZ30" s="97">
        <v>12</v>
      </c>
      <c r="CA30" s="97">
        <v>14</v>
      </c>
      <c r="CB30" s="97">
        <v>11</v>
      </c>
      <c r="CC30" s="105">
        <v>13</v>
      </c>
    </row>
    <row r="31" spans="1:81" ht="14.1" customHeight="1" x14ac:dyDescent="0.2">
      <c r="A31" s="102" t="s">
        <v>381</v>
      </c>
      <c r="B31">
        <v>0.38</v>
      </c>
      <c r="C31" s="103" t="s">
        <v>353</v>
      </c>
      <c r="D31" s="96">
        <f t="shared" si="1"/>
        <v>78.599999999999739</v>
      </c>
      <c r="E31" s="96">
        <f t="shared" si="1"/>
        <v>11</v>
      </c>
      <c r="F31" s="96">
        <f t="shared" si="1"/>
        <v>31.580000000000002</v>
      </c>
      <c r="G31" s="96">
        <f t="shared" si="1"/>
        <v>88</v>
      </c>
      <c r="H31" s="96">
        <f t="shared" si="1"/>
        <v>22.14999999999997</v>
      </c>
      <c r="I31" s="96">
        <f t="shared" si="1"/>
        <v>46.265999999999941</v>
      </c>
      <c r="J31" s="97">
        <v>29.867999999999899</v>
      </c>
      <c r="K31" s="97">
        <v>4.18</v>
      </c>
      <c r="L31" s="97">
        <v>12.000400000000001</v>
      </c>
      <c r="M31" s="97">
        <v>33.44</v>
      </c>
      <c r="N31" s="97">
        <v>8.4169999999999892</v>
      </c>
      <c r="O31" s="98">
        <f t="shared" si="3"/>
        <v>17.581079999999979</v>
      </c>
      <c r="P31" s="104">
        <v>11</v>
      </c>
      <c r="Q31" s="97">
        <v>11</v>
      </c>
      <c r="R31" s="97">
        <v>10</v>
      </c>
      <c r="S31" s="97">
        <v>11</v>
      </c>
      <c r="T31" s="97">
        <v>10</v>
      </c>
      <c r="U31" s="105">
        <v>10.6</v>
      </c>
      <c r="V31" s="104">
        <v>28</v>
      </c>
      <c r="W31" s="97">
        <v>28</v>
      </c>
      <c r="X31" s="97">
        <v>24</v>
      </c>
      <c r="Y31" s="97">
        <v>26</v>
      </c>
      <c r="Z31" s="97">
        <v>15</v>
      </c>
      <c r="AA31" s="105">
        <v>24.2</v>
      </c>
      <c r="AB31" s="104">
        <v>0</v>
      </c>
      <c r="AC31" s="97">
        <v>0</v>
      </c>
      <c r="AD31" s="97">
        <v>0</v>
      </c>
      <c r="AE31" s="97">
        <v>0</v>
      </c>
      <c r="AF31" s="97">
        <v>0</v>
      </c>
      <c r="AG31" s="105">
        <v>0</v>
      </c>
      <c r="AH31" s="104">
        <v>0</v>
      </c>
      <c r="AI31" s="97">
        <v>0</v>
      </c>
      <c r="AJ31" s="97">
        <v>0</v>
      </c>
      <c r="AK31" s="97">
        <v>0</v>
      </c>
      <c r="AL31" s="97">
        <v>0</v>
      </c>
      <c r="AM31" s="105">
        <v>0</v>
      </c>
      <c r="AN31" s="104">
        <v>0</v>
      </c>
      <c r="AO31" s="97">
        <v>0</v>
      </c>
      <c r="AP31" s="97">
        <v>0</v>
      </c>
      <c r="AQ31" s="97">
        <v>0</v>
      </c>
      <c r="AR31" s="97">
        <v>0</v>
      </c>
      <c r="AS31" s="105">
        <v>0</v>
      </c>
      <c r="AT31" s="104">
        <v>0</v>
      </c>
      <c r="AU31" s="97">
        <v>0</v>
      </c>
      <c r="AV31" s="97">
        <v>0</v>
      </c>
      <c r="AW31" s="97">
        <v>0</v>
      </c>
      <c r="AX31" s="97">
        <v>0</v>
      </c>
      <c r="AY31" s="105">
        <v>0</v>
      </c>
      <c r="AZ31" s="104">
        <v>0</v>
      </c>
      <c r="BA31" s="97">
        <v>0</v>
      </c>
      <c r="BB31" s="97">
        <v>0</v>
      </c>
      <c r="BC31" s="97">
        <v>0</v>
      </c>
      <c r="BD31" s="97">
        <v>0</v>
      </c>
      <c r="BE31" s="105">
        <v>0</v>
      </c>
      <c r="BF31" s="104">
        <v>0</v>
      </c>
      <c r="BG31" s="97">
        <v>0</v>
      </c>
      <c r="BH31" s="97">
        <v>0</v>
      </c>
      <c r="BI31" s="97">
        <v>0</v>
      </c>
      <c r="BJ31" s="97">
        <v>0</v>
      </c>
      <c r="BK31" s="105">
        <v>0</v>
      </c>
      <c r="BL31" s="104">
        <v>0</v>
      </c>
      <c r="BM31" s="97">
        <v>0</v>
      </c>
      <c r="BN31" s="97">
        <v>0</v>
      </c>
      <c r="BO31" s="97">
        <v>0</v>
      </c>
      <c r="BP31" s="97">
        <v>0</v>
      </c>
      <c r="BQ31" s="105">
        <v>0</v>
      </c>
      <c r="BR31" s="104">
        <v>11</v>
      </c>
      <c r="BS31" s="97">
        <v>12</v>
      </c>
      <c r="BT31" s="97">
        <v>11</v>
      </c>
      <c r="BU31" s="97">
        <v>11</v>
      </c>
      <c r="BV31" s="97">
        <v>10</v>
      </c>
      <c r="BW31" s="105">
        <v>11</v>
      </c>
      <c r="BX31" s="104">
        <v>15</v>
      </c>
      <c r="BY31" s="97">
        <v>16</v>
      </c>
      <c r="BZ31" s="97">
        <v>14</v>
      </c>
      <c r="CA31" s="97">
        <v>13</v>
      </c>
      <c r="CB31" s="97">
        <v>15</v>
      </c>
      <c r="CC31" s="105">
        <v>14.6</v>
      </c>
    </row>
    <row r="32" spans="1:81" ht="44.1" customHeight="1" x14ac:dyDescent="0.2">
      <c r="A32" s="102" t="s">
        <v>382</v>
      </c>
      <c r="B32">
        <v>3.9</v>
      </c>
      <c r="C32" s="103" t="s">
        <v>353</v>
      </c>
      <c r="D32" s="96">
        <f t="shared" si="1"/>
        <v>15.611666666666666</v>
      </c>
      <c r="E32" s="96">
        <f t="shared" si="1"/>
        <v>1.7435897435897436</v>
      </c>
      <c r="F32" s="96">
        <f t="shared" si="1"/>
        <v>8.8901282051282049</v>
      </c>
      <c r="G32" s="96">
        <f t="shared" si="1"/>
        <v>16.782051282051285</v>
      </c>
      <c r="H32" s="96">
        <f t="shared" si="1"/>
        <v>4.7578205128204871</v>
      </c>
      <c r="I32" s="96">
        <f t="shared" si="1"/>
        <v>9.5570512820512796</v>
      </c>
      <c r="J32" s="97">
        <v>60.8855</v>
      </c>
      <c r="K32" s="97">
        <v>6.8</v>
      </c>
      <c r="L32" s="97">
        <v>34.671500000000002</v>
      </c>
      <c r="M32" s="97">
        <v>65.45</v>
      </c>
      <c r="N32" s="97">
        <v>18.555499999999899</v>
      </c>
      <c r="O32" s="98">
        <f t="shared" si="3"/>
        <v>37.272499999999987</v>
      </c>
      <c r="P32" s="104">
        <v>10</v>
      </c>
      <c r="Q32" s="97">
        <v>10</v>
      </c>
      <c r="R32" s="97">
        <v>9</v>
      </c>
      <c r="S32" s="97">
        <v>10</v>
      </c>
      <c r="T32" s="97">
        <v>10</v>
      </c>
      <c r="U32" s="105">
        <v>9.8000000000000007</v>
      </c>
      <c r="V32" s="104">
        <v>30</v>
      </c>
      <c r="W32" s="97">
        <v>28</v>
      </c>
      <c r="X32" s="97">
        <v>23</v>
      </c>
      <c r="Y32" s="97">
        <v>28</v>
      </c>
      <c r="Z32" s="97">
        <v>13</v>
      </c>
      <c r="AA32" s="105">
        <v>24.4</v>
      </c>
      <c r="AB32" s="104">
        <v>0</v>
      </c>
      <c r="AC32" s="97">
        <v>0</v>
      </c>
      <c r="AD32" s="97">
        <v>0</v>
      </c>
      <c r="AE32" s="97">
        <v>0</v>
      </c>
      <c r="AF32" s="97">
        <v>0</v>
      </c>
      <c r="AG32" s="105">
        <v>0</v>
      </c>
      <c r="AH32" s="104">
        <v>0</v>
      </c>
      <c r="AI32" s="97">
        <v>0</v>
      </c>
      <c r="AJ32" s="97">
        <v>0</v>
      </c>
      <c r="AK32" s="97">
        <v>0</v>
      </c>
      <c r="AL32" s="97">
        <v>0</v>
      </c>
      <c r="AM32" s="105">
        <v>0</v>
      </c>
      <c r="AN32" s="104">
        <v>0</v>
      </c>
      <c r="AO32" s="97">
        <v>0</v>
      </c>
      <c r="AP32" s="97">
        <v>0</v>
      </c>
      <c r="AQ32" s="97">
        <v>0</v>
      </c>
      <c r="AR32" s="97">
        <v>0</v>
      </c>
      <c r="AS32" s="105">
        <v>0</v>
      </c>
      <c r="AT32" s="104">
        <v>0</v>
      </c>
      <c r="AU32" s="97">
        <v>0</v>
      </c>
      <c r="AV32" s="97">
        <v>0</v>
      </c>
      <c r="AW32" s="97">
        <v>0</v>
      </c>
      <c r="AX32" s="97">
        <v>0</v>
      </c>
      <c r="AY32" s="105">
        <v>0</v>
      </c>
      <c r="AZ32" s="104">
        <v>0</v>
      </c>
      <c r="BA32" s="97">
        <v>0</v>
      </c>
      <c r="BB32" s="97">
        <v>0</v>
      </c>
      <c r="BC32" s="97">
        <v>0</v>
      </c>
      <c r="BD32" s="97">
        <v>0</v>
      </c>
      <c r="BE32" s="105">
        <v>0</v>
      </c>
      <c r="BF32" s="104">
        <v>0</v>
      </c>
      <c r="BG32" s="97">
        <v>0</v>
      </c>
      <c r="BH32" s="97">
        <v>0</v>
      </c>
      <c r="BI32" s="97">
        <v>0</v>
      </c>
      <c r="BJ32" s="97">
        <v>0</v>
      </c>
      <c r="BK32" s="105">
        <v>0</v>
      </c>
      <c r="BL32" s="104">
        <v>0</v>
      </c>
      <c r="BM32" s="97">
        <v>0</v>
      </c>
      <c r="BN32" s="97">
        <v>0</v>
      </c>
      <c r="BO32" s="97">
        <v>0</v>
      </c>
      <c r="BP32" s="97">
        <v>0</v>
      </c>
      <c r="BQ32" s="105">
        <v>0</v>
      </c>
      <c r="BR32" s="104">
        <v>11</v>
      </c>
      <c r="BS32" s="97">
        <v>11</v>
      </c>
      <c r="BT32" s="97">
        <v>11</v>
      </c>
      <c r="BU32" s="97">
        <v>10</v>
      </c>
      <c r="BV32" s="97">
        <v>9</v>
      </c>
      <c r="BW32" s="105">
        <v>10.4</v>
      </c>
      <c r="BX32" s="104">
        <v>14</v>
      </c>
      <c r="BY32" s="97">
        <v>14</v>
      </c>
      <c r="BZ32" s="97">
        <v>12</v>
      </c>
      <c r="CA32" s="97">
        <v>14</v>
      </c>
      <c r="CB32" s="97">
        <v>11</v>
      </c>
      <c r="CC32" s="105">
        <v>13</v>
      </c>
    </row>
    <row r="33" spans="1:81" ht="14.1" customHeight="1" x14ac:dyDescent="0.2">
      <c r="A33" s="102" t="s">
        <v>383</v>
      </c>
      <c r="B33">
        <v>10.9</v>
      </c>
      <c r="C33" s="103" t="s">
        <v>353</v>
      </c>
      <c r="D33" s="96">
        <f t="shared" si="1"/>
        <v>31.412055045871558</v>
      </c>
      <c r="E33" s="96">
        <f t="shared" si="1"/>
        <v>3.5082568807339451</v>
      </c>
      <c r="F33" s="96">
        <f t="shared" si="1"/>
        <v>17.887724770642201</v>
      </c>
      <c r="G33" s="96">
        <f t="shared" si="1"/>
        <v>33.766972477064222</v>
      </c>
      <c r="H33" s="96">
        <f t="shared" si="1"/>
        <v>9.5731559633026606</v>
      </c>
      <c r="I33" s="96">
        <f t="shared" si="1"/>
        <v>19.229633027522915</v>
      </c>
      <c r="J33" s="97">
        <v>342.39139999999998</v>
      </c>
      <c r="K33" s="97">
        <v>38.24</v>
      </c>
      <c r="L33" s="97">
        <v>194.97620000000001</v>
      </c>
      <c r="M33" s="97">
        <v>368.06</v>
      </c>
      <c r="N33" s="97">
        <v>104.347399999999</v>
      </c>
      <c r="O33" s="98">
        <f t="shared" si="3"/>
        <v>209.60299999999978</v>
      </c>
      <c r="P33" s="104">
        <v>10</v>
      </c>
      <c r="Q33" s="97">
        <v>10</v>
      </c>
      <c r="R33" s="97">
        <v>9</v>
      </c>
      <c r="S33" s="97">
        <v>10</v>
      </c>
      <c r="T33" s="97">
        <v>10</v>
      </c>
      <c r="U33" s="105">
        <v>9.8000000000000007</v>
      </c>
      <c r="V33" s="104">
        <v>30</v>
      </c>
      <c r="W33" s="97">
        <v>28</v>
      </c>
      <c r="X33" s="97">
        <v>23</v>
      </c>
      <c r="Y33" s="97">
        <v>28</v>
      </c>
      <c r="Z33" s="97">
        <v>13</v>
      </c>
      <c r="AA33" s="105">
        <v>24.4</v>
      </c>
      <c r="AB33" s="104">
        <v>0</v>
      </c>
      <c r="AC33" s="97">
        <v>0</v>
      </c>
      <c r="AD33" s="97">
        <v>0</v>
      </c>
      <c r="AE33" s="97">
        <v>0</v>
      </c>
      <c r="AF33" s="97">
        <v>0</v>
      </c>
      <c r="AG33" s="105">
        <v>0</v>
      </c>
      <c r="AH33" s="104">
        <v>0</v>
      </c>
      <c r="AI33" s="97">
        <v>0</v>
      </c>
      <c r="AJ33" s="97">
        <v>0</v>
      </c>
      <c r="AK33" s="97">
        <v>0</v>
      </c>
      <c r="AL33" s="97">
        <v>0</v>
      </c>
      <c r="AM33" s="105">
        <v>0</v>
      </c>
      <c r="AN33" s="104">
        <v>0</v>
      </c>
      <c r="AO33" s="97">
        <v>0</v>
      </c>
      <c r="AP33" s="97">
        <v>0</v>
      </c>
      <c r="AQ33" s="97">
        <v>0</v>
      </c>
      <c r="AR33" s="97">
        <v>0</v>
      </c>
      <c r="AS33" s="105">
        <v>0</v>
      </c>
      <c r="AT33" s="104">
        <v>0</v>
      </c>
      <c r="AU33" s="97">
        <v>0</v>
      </c>
      <c r="AV33" s="97">
        <v>0</v>
      </c>
      <c r="AW33" s="97">
        <v>0</v>
      </c>
      <c r="AX33" s="97">
        <v>0</v>
      </c>
      <c r="AY33" s="105">
        <v>0</v>
      </c>
      <c r="AZ33" s="104">
        <v>0</v>
      </c>
      <c r="BA33" s="97">
        <v>0</v>
      </c>
      <c r="BB33" s="97">
        <v>0</v>
      </c>
      <c r="BC33" s="97">
        <v>0</v>
      </c>
      <c r="BD33" s="97">
        <v>0</v>
      </c>
      <c r="BE33" s="105">
        <v>0</v>
      </c>
      <c r="BF33" s="104">
        <v>0</v>
      </c>
      <c r="BG33" s="97">
        <v>0</v>
      </c>
      <c r="BH33" s="97">
        <v>0</v>
      </c>
      <c r="BI33" s="97">
        <v>0</v>
      </c>
      <c r="BJ33" s="97">
        <v>0</v>
      </c>
      <c r="BK33" s="105">
        <v>0</v>
      </c>
      <c r="BL33" s="104">
        <v>0</v>
      </c>
      <c r="BM33" s="97">
        <v>0</v>
      </c>
      <c r="BN33" s="97">
        <v>0</v>
      </c>
      <c r="BO33" s="97">
        <v>0</v>
      </c>
      <c r="BP33" s="97">
        <v>0</v>
      </c>
      <c r="BQ33" s="105">
        <v>0</v>
      </c>
      <c r="BR33" s="104">
        <v>11</v>
      </c>
      <c r="BS33" s="97">
        <v>11</v>
      </c>
      <c r="BT33" s="97">
        <v>11</v>
      </c>
      <c r="BU33" s="97">
        <v>10</v>
      </c>
      <c r="BV33" s="97">
        <v>9</v>
      </c>
      <c r="BW33" s="105">
        <v>10.4</v>
      </c>
      <c r="BX33" s="104">
        <v>14</v>
      </c>
      <c r="BY33" s="97">
        <v>14</v>
      </c>
      <c r="BZ33" s="97">
        <v>12</v>
      </c>
      <c r="CA33" s="97">
        <v>14</v>
      </c>
      <c r="CB33" s="97">
        <v>11</v>
      </c>
      <c r="CC33" s="105">
        <v>13</v>
      </c>
    </row>
    <row r="34" spans="1:81" ht="14.1" customHeight="1" x14ac:dyDescent="0.2">
      <c r="A34" s="102" t="s">
        <v>384</v>
      </c>
      <c r="B34">
        <v>3.2</v>
      </c>
      <c r="C34" s="103" t="s">
        <v>353</v>
      </c>
      <c r="D34" s="96">
        <f t="shared" si="1"/>
        <v>1.1192187499999999</v>
      </c>
      <c r="E34" s="96">
        <f t="shared" si="1"/>
        <v>0.125</v>
      </c>
      <c r="F34" s="96">
        <f t="shared" si="1"/>
        <v>0.63734374999999988</v>
      </c>
      <c r="G34" s="96">
        <f t="shared" si="1"/>
        <v>1.203125</v>
      </c>
      <c r="H34" s="96">
        <f t="shared" si="1"/>
        <v>0.34109374999999681</v>
      </c>
      <c r="I34" s="96">
        <f t="shared" si="1"/>
        <v>0.68515624999999936</v>
      </c>
      <c r="J34" s="97">
        <v>3.5815000000000001</v>
      </c>
      <c r="K34" s="97">
        <v>0.4</v>
      </c>
      <c r="L34" s="97">
        <v>2.0394999999999999</v>
      </c>
      <c r="M34" s="97">
        <v>3.85</v>
      </c>
      <c r="N34" s="97">
        <v>1.0914999999999899</v>
      </c>
      <c r="O34" s="98">
        <f t="shared" si="3"/>
        <v>2.1924999999999981</v>
      </c>
      <c r="P34" s="104">
        <v>10</v>
      </c>
      <c r="Q34" s="97">
        <v>10</v>
      </c>
      <c r="R34" s="97">
        <v>9</v>
      </c>
      <c r="S34" s="97">
        <v>10</v>
      </c>
      <c r="T34" s="97">
        <v>10</v>
      </c>
      <c r="U34" s="105">
        <v>9.8000000000000007</v>
      </c>
      <c r="V34" s="104">
        <v>30</v>
      </c>
      <c r="W34" s="97">
        <v>28</v>
      </c>
      <c r="X34" s="97">
        <v>23</v>
      </c>
      <c r="Y34" s="97">
        <v>28</v>
      </c>
      <c r="Z34" s="97">
        <v>13</v>
      </c>
      <c r="AA34" s="105">
        <v>24.4</v>
      </c>
      <c r="AB34" s="104">
        <v>0</v>
      </c>
      <c r="AC34" s="97">
        <v>0</v>
      </c>
      <c r="AD34" s="97">
        <v>0</v>
      </c>
      <c r="AE34" s="97">
        <v>0</v>
      </c>
      <c r="AF34" s="97">
        <v>0</v>
      </c>
      <c r="AG34" s="105">
        <v>0</v>
      </c>
      <c r="AH34" s="104">
        <v>0</v>
      </c>
      <c r="AI34" s="97">
        <v>0</v>
      </c>
      <c r="AJ34" s="97">
        <v>0</v>
      </c>
      <c r="AK34" s="97">
        <v>0</v>
      </c>
      <c r="AL34" s="97">
        <v>0</v>
      </c>
      <c r="AM34" s="105">
        <v>0</v>
      </c>
      <c r="AN34" s="104">
        <v>0</v>
      </c>
      <c r="AO34" s="97">
        <v>0</v>
      </c>
      <c r="AP34" s="97">
        <v>0</v>
      </c>
      <c r="AQ34" s="97">
        <v>0</v>
      </c>
      <c r="AR34" s="97">
        <v>0</v>
      </c>
      <c r="AS34" s="105">
        <v>0</v>
      </c>
      <c r="AT34" s="104">
        <v>0</v>
      </c>
      <c r="AU34" s="97">
        <v>0</v>
      </c>
      <c r="AV34" s="97">
        <v>0</v>
      </c>
      <c r="AW34" s="97">
        <v>0</v>
      </c>
      <c r="AX34" s="97">
        <v>0</v>
      </c>
      <c r="AY34" s="105">
        <v>0</v>
      </c>
      <c r="AZ34" s="104">
        <v>0</v>
      </c>
      <c r="BA34" s="97">
        <v>0</v>
      </c>
      <c r="BB34" s="97">
        <v>0</v>
      </c>
      <c r="BC34" s="97">
        <v>0</v>
      </c>
      <c r="BD34" s="97">
        <v>0</v>
      </c>
      <c r="BE34" s="105">
        <v>0</v>
      </c>
      <c r="BF34" s="104">
        <v>0</v>
      </c>
      <c r="BG34" s="97">
        <v>0</v>
      </c>
      <c r="BH34" s="97">
        <v>0</v>
      </c>
      <c r="BI34" s="97">
        <v>0</v>
      </c>
      <c r="BJ34" s="97">
        <v>0</v>
      </c>
      <c r="BK34" s="105">
        <v>0</v>
      </c>
      <c r="BL34" s="104">
        <v>0</v>
      </c>
      <c r="BM34" s="97">
        <v>0</v>
      </c>
      <c r="BN34" s="97">
        <v>0</v>
      </c>
      <c r="BO34" s="97">
        <v>0</v>
      </c>
      <c r="BP34" s="97">
        <v>0</v>
      </c>
      <c r="BQ34" s="105">
        <v>0</v>
      </c>
      <c r="BR34" s="104">
        <v>11</v>
      </c>
      <c r="BS34" s="97">
        <v>11</v>
      </c>
      <c r="BT34" s="97">
        <v>11</v>
      </c>
      <c r="BU34" s="97">
        <v>10</v>
      </c>
      <c r="BV34" s="97">
        <v>9</v>
      </c>
      <c r="BW34" s="105">
        <v>10.4</v>
      </c>
      <c r="BX34" s="104">
        <v>14</v>
      </c>
      <c r="BY34" s="97">
        <v>14</v>
      </c>
      <c r="BZ34" s="97">
        <v>12</v>
      </c>
      <c r="CA34" s="97">
        <v>14</v>
      </c>
      <c r="CB34" s="97">
        <v>11</v>
      </c>
      <c r="CC34" s="105">
        <v>13</v>
      </c>
    </row>
    <row r="35" spans="1:81" x14ac:dyDescent="0.2">
      <c r="A35" s="102" t="s">
        <v>385</v>
      </c>
      <c r="B35">
        <v>20.8</v>
      </c>
      <c r="C35" s="103" t="s">
        <v>353</v>
      </c>
      <c r="D35" s="96">
        <f t="shared" si="1"/>
        <v>40.924903846153796</v>
      </c>
      <c r="E35" s="96">
        <f t="shared" si="1"/>
        <v>5.7274038461538455</v>
      </c>
      <c r="F35" s="96">
        <f t="shared" si="1"/>
        <v>16.442855769230768</v>
      </c>
      <c r="G35" s="96">
        <f t="shared" si="1"/>
        <v>45.819230769230764</v>
      </c>
      <c r="H35" s="96">
        <f t="shared" si="1"/>
        <v>11.532908653846105</v>
      </c>
      <c r="I35" s="96">
        <f t="shared" si="1"/>
        <v>24.089460576923059</v>
      </c>
      <c r="J35" s="97">
        <v>851.23799999999903</v>
      </c>
      <c r="K35" s="97">
        <v>119.13</v>
      </c>
      <c r="L35" s="97">
        <v>342.01139999999998</v>
      </c>
      <c r="M35" s="97">
        <v>953.04</v>
      </c>
      <c r="N35" s="97">
        <v>239.88449999999901</v>
      </c>
      <c r="O35" s="98">
        <f t="shared" si="3"/>
        <v>501.06077999999962</v>
      </c>
      <c r="P35" s="104">
        <v>11</v>
      </c>
      <c r="Q35" s="97">
        <v>11</v>
      </c>
      <c r="R35" s="97">
        <v>10</v>
      </c>
      <c r="S35" s="97">
        <v>11</v>
      </c>
      <c r="T35" s="97">
        <v>10</v>
      </c>
      <c r="U35" s="105">
        <v>10.6</v>
      </c>
      <c r="V35" s="104">
        <v>28</v>
      </c>
      <c r="W35" s="97">
        <v>28</v>
      </c>
      <c r="X35" s="97">
        <v>24</v>
      </c>
      <c r="Y35" s="97">
        <v>26</v>
      </c>
      <c r="Z35" s="97">
        <v>15</v>
      </c>
      <c r="AA35" s="105">
        <v>24.2</v>
      </c>
      <c r="AB35" s="104">
        <v>0</v>
      </c>
      <c r="AC35" s="97">
        <v>0</v>
      </c>
      <c r="AD35" s="97">
        <v>0</v>
      </c>
      <c r="AE35" s="97">
        <v>0</v>
      </c>
      <c r="AF35" s="97">
        <v>0</v>
      </c>
      <c r="AG35" s="105">
        <v>0</v>
      </c>
      <c r="AH35" s="104">
        <v>0</v>
      </c>
      <c r="AI35" s="97">
        <v>0</v>
      </c>
      <c r="AJ35" s="97">
        <v>0</v>
      </c>
      <c r="AK35" s="97">
        <v>0</v>
      </c>
      <c r="AL35" s="97">
        <v>0</v>
      </c>
      <c r="AM35" s="105">
        <v>0</v>
      </c>
      <c r="AN35" s="104">
        <v>0</v>
      </c>
      <c r="AO35" s="97">
        <v>0</v>
      </c>
      <c r="AP35" s="97">
        <v>0</v>
      </c>
      <c r="AQ35" s="97">
        <v>0</v>
      </c>
      <c r="AR35" s="97">
        <v>0</v>
      </c>
      <c r="AS35" s="105">
        <v>0</v>
      </c>
      <c r="AT35" s="104">
        <v>0</v>
      </c>
      <c r="AU35" s="97">
        <v>0</v>
      </c>
      <c r="AV35" s="97">
        <v>0</v>
      </c>
      <c r="AW35" s="97">
        <v>0</v>
      </c>
      <c r="AX35" s="97">
        <v>0</v>
      </c>
      <c r="AY35" s="105">
        <v>0</v>
      </c>
      <c r="AZ35" s="104">
        <v>0</v>
      </c>
      <c r="BA35" s="97">
        <v>0</v>
      </c>
      <c r="BB35" s="97">
        <v>0</v>
      </c>
      <c r="BC35" s="97">
        <v>0</v>
      </c>
      <c r="BD35" s="97">
        <v>0</v>
      </c>
      <c r="BE35" s="105">
        <v>0</v>
      </c>
      <c r="BF35" s="104">
        <v>0</v>
      </c>
      <c r="BG35" s="97">
        <v>0</v>
      </c>
      <c r="BH35" s="97">
        <v>0</v>
      </c>
      <c r="BI35" s="97">
        <v>0</v>
      </c>
      <c r="BJ35" s="97">
        <v>0</v>
      </c>
      <c r="BK35" s="105">
        <v>0</v>
      </c>
      <c r="BL35" s="104">
        <v>0</v>
      </c>
      <c r="BM35" s="97">
        <v>0</v>
      </c>
      <c r="BN35" s="97">
        <v>0</v>
      </c>
      <c r="BO35" s="97">
        <v>0</v>
      </c>
      <c r="BP35" s="97">
        <v>0</v>
      </c>
      <c r="BQ35" s="105">
        <v>0</v>
      </c>
      <c r="BR35" s="104">
        <v>11</v>
      </c>
      <c r="BS35" s="97">
        <v>12</v>
      </c>
      <c r="BT35" s="97">
        <v>11</v>
      </c>
      <c r="BU35" s="97">
        <v>11</v>
      </c>
      <c r="BV35" s="97">
        <v>10</v>
      </c>
      <c r="BW35" s="105">
        <v>11</v>
      </c>
      <c r="BX35" s="104">
        <v>15</v>
      </c>
      <c r="BY35" s="97">
        <v>16</v>
      </c>
      <c r="BZ35" s="97">
        <v>14</v>
      </c>
      <c r="CA35" s="97">
        <v>13</v>
      </c>
      <c r="CB35" s="97">
        <v>15</v>
      </c>
      <c r="CC35" s="105">
        <v>14.6</v>
      </c>
    </row>
    <row r="36" spans="1:81" x14ac:dyDescent="0.2">
      <c r="A36" s="107" t="s">
        <v>386</v>
      </c>
      <c r="B36">
        <v>0</v>
      </c>
      <c r="C36" s="103" t="s">
        <v>353</v>
      </c>
      <c r="D36" s="104" t="s">
        <v>375</v>
      </c>
      <c r="E36" s="97" t="s">
        <v>375</v>
      </c>
      <c r="F36" s="97" t="s">
        <v>375</v>
      </c>
      <c r="G36" s="97" t="s">
        <v>375</v>
      </c>
      <c r="H36" s="97" t="s">
        <v>375</v>
      </c>
      <c r="I36" s="105" t="s">
        <v>375</v>
      </c>
      <c r="J36" s="104" t="s">
        <v>375</v>
      </c>
      <c r="K36" s="104" t="s">
        <v>375</v>
      </c>
      <c r="L36" s="104" t="s">
        <v>375</v>
      </c>
      <c r="M36" s="104" t="s">
        <v>375</v>
      </c>
      <c r="N36" s="104" t="s">
        <v>375</v>
      </c>
      <c r="O36" s="104" t="s">
        <v>375</v>
      </c>
      <c r="P36" s="104" t="s">
        <v>375</v>
      </c>
      <c r="Q36" s="97" t="s">
        <v>375</v>
      </c>
      <c r="R36" s="97" t="s">
        <v>375</v>
      </c>
      <c r="S36" s="97" t="s">
        <v>375</v>
      </c>
      <c r="T36" s="97" t="s">
        <v>375</v>
      </c>
      <c r="U36" s="105" t="s">
        <v>375</v>
      </c>
      <c r="V36" s="104" t="s">
        <v>375</v>
      </c>
      <c r="W36" s="97" t="s">
        <v>375</v>
      </c>
      <c r="X36" s="97" t="s">
        <v>375</v>
      </c>
      <c r="Y36" s="97" t="s">
        <v>375</v>
      </c>
      <c r="Z36" s="97" t="s">
        <v>375</v>
      </c>
      <c r="AA36" s="105" t="s">
        <v>375</v>
      </c>
      <c r="AB36" s="104">
        <v>0</v>
      </c>
      <c r="AC36" s="97">
        <v>0</v>
      </c>
      <c r="AD36" s="97">
        <v>0</v>
      </c>
      <c r="AE36" s="97">
        <v>0</v>
      </c>
      <c r="AF36" s="97">
        <v>0</v>
      </c>
      <c r="AG36" s="105">
        <v>0</v>
      </c>
      <c r="AH36" s="104">
        <v>0</v>
      </c>
      <c r="AI36" s="97">
        <v>0</v>
      </c>
      <c r="AJ36" s="97">
        <v>0</v>
      </c>
      <c r="AK36" s="97">
        <v>0</v>
      </c>
      <c r="AL36" s="97">
        <v>0</v>
      </c>
      <c r="AM36" s="105">
        <v>0</v>
      </c>
      <c r="AN36" s="104">
        <v>0</v>
      </c>
      <c r="AO36" s="97">
        <v>0</v>
      </c>
      <c r="AP36" s="97">
        <v>0</v>
      </c>
      <c r="AQ36" s="97">
        <v>0</v>
      </c>
      <c r="AR36" s="97">
        <v>0</v>
      </c>
      <c r="AS36" s="105">
        <v>0</v>
      </c>
      <c r="AT36" s="104">
        <v>0</v>
      </c>
      <c r="AU36" s="97">
        <v>0</v>
      </c>
      <c r="AV36" s="97">
        <v>0</v>
      </c>
      <c r="AW36" s="97">
        <v>0</v>
      </c>
      <c r="AX36" s="97">
        <v>0</v>
      </c>
      <c r="AY36" s="105">
        <v>0</v>
      </c>
      <c r="AZ36" s="104">
        <v>0</v>
      </c>
      <c r="BA36" s="97">
        <v>0</v>
      </c>
      <c r="BB36" s="97">
        <v>0</v>
      </c>
      <c r="BC36" s="97">
        <v>0</v>
      </c>
      <c r="BD36" s="97">
        <v>0</v>
      </c>
      <c r="BE36" s="105">
        <v>0</v>
      </c>
      <c r="BF36" s="104">
        <v>0</v>
      </c>
      <c r="BG36" s="97">
        <v>0</v>
      </c>
      <c r="BH36" s="97">
        <v>0</v>
      </c>
      <c r="BI36" s="97">
        <v>0</v>
      </c>
      <c r="BJ36" s="97">
        <v>0</v>
      </c>
      <c r="BK36" s="105">
        <v>0</v>
      </c>
      <c r="BL36" s="104">
        <v>0</v>
      </c>
      <c r="BM36" s="97">
        <v>0</v>
      </c>
      <c r="BN36" s="97">
        <v>0</v>
      </c>
      <c r="BO36" s="97">
        <v>0</v>
      </c>
      <c r="BP36" s="97">
        <v>0</v>
      </c>
      <c r="BQ36" s="105">
        <v>0</v>
      </c>
      <c r="BR36" s="104" t="s">
        <v>375</v>
      </c>
      <c r="BS36" s="97" t="s">
        <v>375</v>
      </c>
      <c r="BT36" s="97" t="s">
        <v>375</v>
      </c>
      <c r="BU36" s="97" t="s">
        <v>375</v>
      </c>
      <c r="BV36" s="97" t="s">
        <v>375</v>
      </c>
      <c r="BW36" s="105" t="s">
        <v>375</v>
      </c>
      <c r="BX36" s="104" t="s">
        <v>375</v>
      </c>
      <c r="BY36" s="97" t="s">
        <v>375</v>
      </c>
      <c r="BZ36" s="97" t="s">
        <v>375</v>
      </c>
      <c r="CA36" s="97" t="s">
        <v>375</v>
      </c>
      <c r="CB36" s="97" t="s">
        <v>375</v>
      </c>
      <c r="CC36" s="105" t="s">
        <v>375</v>
      </c>
    </row>
    <row r="37" spans="1:81" x14ac:dyDescent="0.2">
      <c r="A37" s="102" t="s">
        <v>387</v>
      </c>
      <c r="B37">
        <v>15.1</v>
      </c>
      <c r="C37" s="103" t="s">
        <v>353</v>
      </c>
      <c r="D37" s="96">
        <f t="shared" si="1"/>
        <v>52.261192052980064</v>
      </c>
      <c r="E37" s="96">
        <f t="shared" si="1"/>
        <v>7.3139072847681463</v>
      </c>
      <c r="F37" s="96">
        <f t="shared" si="1"/>
        <v>20.997562913907217</v>
      </c>
      <c r="G37" s="96">
        <f t="shared" si="1"/>
        <v>58.511258278145625</v>
      </c>
      <c r="H37" s="96">
        <f t="shared" si="1"/>
        <v>14.727549668874106</v>
      </c>
      <c r="I37" s="96">
        <f t="shared" si="1"/>
        <v>30.762294039735028</v>
      </c>
      <c r="J37" s="97">
        <v>789.14399999999898</v>
      </c>
      <c r="K37" s="97">
        <v>110.439999999999</v>
      </c>
      <c r="L37" s="97">
        <v>317.06319999999897</v>
      </c>
      <c r="M37" s="97">
        <v>883.51999999999896</v>
      </c>
      <c r="N37" s="97">
        <v>222.385999999999</v>
      </c>
      <c r="O37" s="98">
        <f t="shared" si="3"/>
        <v>464.51063999999894</v>
      </c>
      <c r="P37" s="104">
        <v>11</v>
      </c>
      <c r="Q37" s="97">
        <v>11</v>
      </c>
      <c r="R37" s="97">
        <v>10</v>
      </c>
      <c r="S37" s="97">
        <v>11</v>
      </c>
      <c r="T37" s="97">
        <v>10</v>
      </c>
      <c r="U37" s="105">
        <v>10.6</v>
      </c>
      <c r="V37" s="104">
        <v>28</v>
      </c>
      <c r="W37" s="97">
        <v>28</v>
      </c>
      <c r="X37" s="97">
        <v>24</v>
      </c>
      <c r="Y37" s="97">
        <v>26</v>
      </c>
      <c r="Z37" s="97">
        <v>15</v>
      </c>
      <c r="AA37" s="105">
        <v>24.2</v>
      </c>
      <c r="AB37" s="104">
        <v>0</v>
      </c>
      <c r="AC37" s="97">
        <v>0</v>
      </c>
      <c r="AD37" s="97">
        <v>0</v>
      </c>
      <c r="AE37" s="97">
        <v>0</v>
      </c>
      <c r="AF37" s="97">
        <v>0</v>
      </c>
      <c r="AG37" s="105">
        <v>0</v>
      </c>
      <c r="AH37" s="104">
        <v>0</v>
      </c>
      <c r="AI37" s="97">
        <v>0</v>
      </c>
      <c r="AJ37" s="97">
        <v>0</v>
      </c>
      <c r="AK37" s="97">
        <v>0</v>
      </c>
      <c r="AL37" s="97">
        <v>0</v>
      </c>
      <c r="AM37" s="105">
        <v>0</v>
      </c>
      <c r="AN37" s="104">
        <v>0</v>
      </c>
      <c r="AO37" s="97">
        <v>0</v>
      </c>
      <c r="AP37" s="97">
        <v>0</v>
      </c>
      <c r="AQ37" s="97">
        <v>0</v>
      </c>
      <c r="AR37" s="97">
        <v>0</v>
      </c>
      <c r="AS37" s="105">
        <v>0</v>
      </c>
      <c r="AT37" s="104">
        <v>0</v>
      </c>
      <c r="AU37" s="97">
        <v>0</v>
      </c>
      <c r="AV37" s="97">
        <v>0</v>
      </c>
      <c r="AW37" s="97">
        <v>0</v>
      </c>
      <c r="AX37" s="97">
        <v>0</v>
      </c>
      <c r="AY37" s="105">
        <v>0</v>
      </c>
      <c r="AZ37" s="104">
        <v>0</v>
      </c>
      <c r="BA37" s="97">
        <v>0</v>
      </c>
      <c r="BB37" s="97">
        <v>0</v>
      </c>
      <c r="BC37" s="97">
        <v>0</v>
      </c>
      <c r="BD37" s="97">
        <v>0</v>
      </c>
      <c r="BE37" s="105">
        <v>0</v>
      </c>
      <c r="BF37" s="104">
        <v>0</v>
      </c>
      <c r="BG37" s="97">
        <v>0</v>
      </c>
      <c r="BH37" s="97">
        <v>0</v>
      </c>
      <c r="BI37" s="97">
        <v>0</v>
      </c>
      <c r="BJ37" s="97">
        <v>0</v>
      </c>
      <c r="BK37" s="105">
        <v>0</v>
      </c>
      <c r="BL37" s="104">
        <v>0</v>
      </c>
      <c r="BM37" s="97">
        <v>0</v>
      </c>
      <c r="BN37" s="97">
        <v>0</v>
      </c>
      <c r="BO37" s="97">
        <v>0</v>
      </c>
      <c r="BP37" s="97">
        <v>0</v>
      </c>
      <c r="BQ37" s="105">
        <v>0</v>
      </c>
      <c r="BR37" s="104">
        <v>11</v>
      </c>
      <c r="BS37" s="97">
        <v>12</v>
      </c>
      <c r="BT37" s="97">
        <v>11</v>
      </c>
      <c r="BU37" s="97">
        <v>11</v>
      </c>
      <c r="BV37" s="97">
        <v>10</v>
      </c>
      <c r="BW37" s="105">
        <v>11</v>
      </c>
      <c r="BX37" s="104">
        <v>15</v>
      </c>
      <c r="BY37" s="97">
        <v>16</v>
      </c>
      <c r="BZ37" s="97">
        <v>14</v>
      </c>
      <c r="CA37" s="97">
        <v>13</v>
      </c>
      <c r="CB37" s="97">
        <v>15</v>
      </c>
      <c r="CC37" s="105">
        <v>14.6</v>
      </c>
    </row>
    <row r="38" spans="1:81" x14ac:dyDescent="0.2">
      <c r="A38" s="102" t="s">
        <v>388</v>
      </c>
      <c r="B38">
        <v>11.8</v>
      </c>
      <c r="C38" s="103" t="s">
        <v>353</v>
      </c>
      <c r="D38" s="96">
        <f t="shared" si="1"/>
        <v>4.8625423728813475</v>
      </c>
      <c r="E38" s="96">
        <f t="shared" si="1"/>
        <v>0.68050847457627106</v>
      </c>
      <c r="F38" s="96">
        <f t="shared" si="1"/>
        <v>1.9536779661016948</v>
      </c>
      <c r="G38" s="96">
        <f t="shared" si="1"/>
        <v>5.4440677966101685</v>
      </c>
      <c r="H38" s="96">
        <f t="shared" si="1"/>
        <v>1.3702966101694829</v>
      </c>
      <c r="I38" s="96">
        <f t="shared" si="1"/>
        <v>2.8622186440677928</v>
      </c>
      <c r="J38" s="97">
        <v>57.377999999999901</v>
      </c>
      <c r="K38" s="97">
        <v>8.0299999999999994</v>
      </c>
      <c r="L38" s="97">
        <v>23.0534</v>
      </c>
      <c r="M38" s="97">
        <v>64.239999999999995</v>
      </c>
      <c r="N38" s="97">
        <v>16.1694999999999</v>
      </c>
      <c r="O38" s="98">
        <f t="shared" si="3"/>
        <v>33.774179999999959</v>
      </c>
      <c r="P38" s="104">
        <v>11</v>
      </c>
      <c r="Q38" s="97">
        <v>11</v>
      </c>
      <c r="R38" s="97">
        <v>10</v>
      </c>
      <c r="S38" s="97">
        <v>11</v>
      </c>
      <c r="T38" s="97">
        <v>10</v>
      </c>
      <c r="U38" s="105">
        <v>10.6</v>
      </c>
      <c r="V38" s="104">
        <v>28</v>
      </c>
      <c r="W38" s="97">
        <v>28</v>
      </c>
      <c r="X38" s="97">
        <v>24</v>
      </c>
      <c r="Y38" s="97">
        <v>26</v>
      </c>
      <c r="Z38" s="97">
        <v>15</v>
      </c>
      <c r="AA38" s="105">
        <v>24.2</v>
      </c>
      <c r="AB38" s="104">
        <v>0</v>
      </c>
      <c r="AC38" s="97">
        <v>0</v>
      </c>
      <c r="AD38" s="97">
        <v>0</v>
      </c>
      <c r="AE38" s="97">
        <v>0</v>
      </c>
      <c r="AF38" s="97">
        <v>0</v>
      </c>
      <c r="AG38" s="105">
        <v>0</v>
      </c>
      <c r="AH38" s="104">
        <v>0</v>
      </c>
      <c r="AI38" s="97">
        <v>0</v>
      </c>
      <c r="AJ38" s="97">
        <v>0</v>
      </c>
      <c r="AK38" s="97">
        <v>0</v>
      </c>
      <c r="AL38" s="97">
        <v>0</v>
      </c>
      <c r="AM38" s="105">
        <v>0</v>
      </c>
      <c r="AN38" s="104">
        <v>0</v>
      </c>
      <c r="AO38" s="97">
        <v>0</v>
      </c>
      <c r="AP38" s="97">
        <v>0</v>
      </c>
      <c r="AQ38" s="97">
        <v>0</v>
      </c>
      <c r="AR38" s="97">
        <v>0</v>
      </c>
      <c r="AS38" s="105">
        <v>0</v>
      </c>
      <c r="AT38" s="104">
        <v>0</v>
      </c>
      <c r="AU38" s="97">
        <v>0</v>
      </c>
      <c r="AV38" s="97">
        <v>0</v>
      </c>
      <c r="AW38" s="97">
        <v>0</v>
      </c>
      <c r="AX38" s="97">
        <v>0</v>
      </c>
      <c r="AY38" s="105">
        <v>0</v>
      </c>
      <c r="AZ38" s="104">
        <v>0</v>
      </c>
      <c r="BA38" s="97">
        <v>0</v>
      </c>
      <c r="BB38" s="97">
        <v>0</v>
      </c>
      <c r="BC38" s="97">
        <v>0</v>
      </c>
      <c r="BD38" s="97">
        <v>0</v>
      </c>
      <c r="BE38" s="105">
        <v>0</v>
      </c>
      <c r="BF38" s="104">
        <v>0</v>
      </c>
      <c r="BG38" s="97">
        <v>0</v>
      </c>
      <c r="BH38" s="97">
        <v>0</v>
      </c>
      <c r="BI38" s="97">
        <v>0</v>
      </c>
      <c r="BJ38" s="97">
        <v>0</v>
      </c>
      <c r="BK38" s="105">
        <v>0</v>
      </c>
      <c r="BL38" s="104">
        <v>0</v>
      </c>
      <c r="BM38" s="97">
        <v>0</v>
      </c>
      <c r="BN38" s="97">
        <v>0</v>
      </c>
      <c r="BO38" s="97">
        <v>0</v>
      </c>
      <c r="BP38" s="97">
        <v>0</v>
      </c>
      <c r="BQ38" s="105">
        <v>0</v>
      </c>
      <c r="BR38" s="104">
        <v>11</v>
      </c>
      <c r="BS38" s="97">
        <v>12</v>
      </c>
      <c r="BT38" s="97">
        <v>11</v>
      </c>
      <c r="BU38" s="97">
        <v>11</v>
      </c>
      <c r="BV38" s="97">
        <v>10</v>
      </c>
      <c r="BW38" s="105">
        <v>11</v>
      </c>
      <c r="BX38" s="104">
        <v>15</v>
      </c>
      <c r="BY38" s="97">
        <v>16</v>
      </c>
      <c r="BZ38" s="97">
        <v>14</v>
      </c>
      <c r="CA38" s="97">
        <v>13</v>
      </c>
      <c r="CB38" s="97">
        <v>15</v>
      </c>
      <c r="CC38" s="105">
        <v>14.6</v>
      </c>
    </row>
    <row r="39" spans="1:81" ht="14.1" customHeight="1" x14ac:dyDescent="0.2">
      <c r="A39" s="102" t="s">
        <v>389</v>
      </c>
      <c r="B39">
        <v>5</v>
      </c>
      <c r="C39" s="103" t="s">
        <v>353</v>
      </c>
      <c r="D39" s="96">
        <f t="shared" si="1"/>
        <v>81.429599999999795</v>
      </c>
      <c r="E39" s="96">
        <f t="shared" si="1"/>
        <v>11.395999999999999</v>
      </c>
      <c r="F39" s="96">
        <f t="shared" si="1"/>
        <v>32.716879999999996</v>
      </c>
      <c r="G39" s="96">
        <f t="shared" si="1"/>
        <v>91.167999999999992</v>
      </c>
      <c r="H39" s="96">
        <f t="shared" si="1"/>
        <v>22.947399999999799</v>
      </c>
      <c r="I39" s="96">
        <f t="shared" si="1"/>
        <v>47.931575999999914</v>
      </c>
      <c r="J39" s="97">
        <v>407.147999999999</v>
      </c>
      <c r="K39" s="97">
        <v>56.98</v>
      </c>
      <c r="L39" s="97">
        <v>163.58439999999999</v>
      </c>
      <c r="M39" s="97">
        <v>455.84</v>
      </c>
      <c r="N39" s="97">
        <v>114.736999999999</v>
      </c>
      <c r="O39" s="98">
        <f t="shared" si="3"/>
        <v>239.65787999999958</v>
      </c>
      <c r="P39" s="104">
        <v>11</v>
      </c>
      <c r="Q39" s="97">
        <v>11</v>
      </c>
      <c r="R39" s="97">
        <v>10</v>
      </c>
      <c r="S39" s="97">
        <v>11</v>
      </c>
      <c r="T39" s="97">
        <v>10</v>
      </c>
      <c r="U39" s="105">
        <v>10.6</v>
      </c>
      <c r="V39" s="104">
        <v>28</v>
      </c>
      <c r="W39" s="97">
        <v>28</v>
      </c>
      <c r="X39" s="97">
        <v>24</v>
      </c>
      <c r="Y39" s="97">
        <v>26</v>
      </c>
      <c r="Z39" s="97">
        <v>15</v>
      </c>
      <c r="AA39" s="105">
        <v>24.2</v>
      </c>
      <c r="AB39" s="104">
        <v>0</v>
      </c>
      <c r="AC39" s="97">
        <v>0</v>
      </c>
      <c r="AD39" s="97">
        <v>0</v>
      </c>
      <c r="AE39" s="97">
        <v>0</v>
      </c>
      <c r="AF39" s="97">
        <v>0</v>
      </c>
      <c r="AG39" s="105">
        <v>0</v>
      </c>
      <c r="AH39" s="104">
        <v>0</v>
      </c>
      <c r="AI39" s="97">
        <v>0</v>
      </c>
      <c r="AJ39" s="97">
        <v>0</v>
      </c>
      <c r="AK39" s="97">
        <v>0</v>
      </c>
      <c r="AL39" s="97">
        <v>0</v>
      </c>
      <c r="AM39" s="105">
        <v>0</v>
      </c>
      <c r="AN39" s="104">
        <v>0</v>
      </c>
      <c r="AO39" s="97">
        <v>0</v>
      </c>
      <c r="AP39" s="97">
        <v>0</v>
      </c>
      <c r="AQ39" s="97">
        <v>0</v>
      </c>
      <c r="AR39" s="97">
        <v>0</v>
      </c>
      <c r="AS39" s="105">
        <v>0</v>
      </c>
      <c r="AT39" s="104">
        <v>0</v>
      </c>
      <c r="AU39" s="97">
        <v>0</v>
      </c>
      <c r="AV39" s="97">
        <v>0</v>
      </c>
      <c r="AW39" s="97">
        <v>0</v>
      </c>
      <c r="AX39" s="97">
        <v>0</v>
      </c>
      <c r="AY39" s="105">
        <v>0</v>
      </c>
      <c r="AZ39" s="104">
        <v>0</v>
      </c>
      <c r="BA39" s="97">
        <v>0</v>
      </c>
      <c r="BB39" s="97">
        <v>0</v>
      </c>
      <c r="BC39" s="97">
        <v>0</v>
      </c>
      <c r="BD39" s="97">
        <v>0</v>
      </c>
      <c r="BE39" s="105">
        <v>0</v>
      </c>
      <c r="BF39" s="104">
        <v>0</v>
      </c>
      <c r="BG39" s="97">
        <v>0</v>
      </c>
      <c r="BH39" s="97">
        <v>0</v>
      </c>
      <c r="BI39" s="97">
        <v>0</v>
      </c>
      <c r="BJ39" s="97">
        <v>0</v>
      </c>
      <c r="BK39" s="105">
        <v>0</v>
      </c>
      <c r="BL39" s="104">
        <v>0</v>
      </c>
      <c r="BM39" s="97">
        <v>0</v>
      </c>
      <c r="BN39" s="97">
        <v>0</v>
      </c>
      <c r="BO39" s="97">
        <v>0</v>
      </c>
      <c r="BP39" s="97">
        <v>0</v>
      </c>
      <c r="BQ39" s="105">
        <v>0</v>
      </c>
      <c r="BR39" s="104">
        <v>11</v>
      </c>
      <c r="BS39" s="97">
        <v>12</v>
      </c>
      <c r="BT39" s="97">
        <v>11</v>
      </c>
      <c r="BU39" s="97">
        <v>11</v>
      </c>
      <c r="BV39" s="97">
        <v>10</v>
      </c>
      <c r="BW39" s="105">
        <v>11</v>
      </c>
      <c r="BX39" s="104">
        <v>15</v>
      </c>
      <c r="BY39" s="97">
        <v>16</v>
      </c>
      <c r="BZ39" s="97">
        <v>14</v>
      </c>
      <c r="CA39" s="97">
        <v>13</v>
      </c>
      <c r="CB39" s="97">
        <v>15</v>
      </c>
      <c r="CC39" s="105">
        <v>14.6</v>
      </c>
    </row>
    <row r="40" spans="1:81" ht="12.95" customHeight="1" x14ac:dyDescent="0.2">
      <c r="A40" s="102" t="s">
        <v>390</v>
      </c>
      <c r="B40">
        <v>0.3</v>
      </c>
      <c r="C40" s="103" t="s">
        <v>353</v>
      </c>
      <c r="D40" s="96">
        <f t="shared" si="1"/>
        <v>21.489000000000001</v>
      </c>
      <c r="E40" s="96">
        <f t="shared" si="1"/>
        <v>2.4</v>
      </c>
      <c r="F40" s="96">
        <f t="shared" si="1"/>
        <v>12.237</v>
      </c>
      <c r="G40" s="96">
        <f t="shared" si="1"/>
        <v>23.1</v>
      </c>
      <c r="H40" s="96">
        <f t="shared" si="1"/>
        <v>6.5489999999999666</v>
      </c>
      <c r="I40" s="96">
        <f t="shared" si="1"/>
        <v>13.154999999999994</v>
      </c>
      <c r="J40" s="97">
        <v>6.4466999999999999</v>
      </c>
      <c r="K40" s="97">
        <v>0.72</v>
      </c>
      <c r="L40" s="97">
        <v>3.6711</v>
      </c>
      <c r="M40" s="97">
        <v>6.93</v>
      </c>
      <c r="N40" s="97">
        <v>1.9646999999999899</v>
      </c>
      <c r="O40" s="98">
        <f t="shared" si="3"/>
        <v>3.9464999999999981</v>
      </c>
      <c r="P40" s="104">
        <v>10</v>
      </c>
      <c r="Q40" s="97">
        <v>10</v>
      </c>
      <c r="R40" s="97">
        <v>9</v>
      </c>
      <c r="S40" s="97">
        <v>10</v>
      </c>
      <c r="T40" s="97">
        <v>10</v>
      </c>
      <c r="U40" s="105">
        <v>9.8000000000000007</v>
      </c>
      <c r="V40" s="104">
        <v>30</v>
      </c>
      <c r="W40" s="97">
        <v>28</v>
      </c>
      <c r="X40" s="97">
        <v>23</v>
      </c>
      <c r="Y40" s="97">
        <v>28</v>
      </c>
      <c r="Z40" s="97">
        <v>13</v>
      </c>
      <c r="AA40" s="105">
        <v>24.4</v>
      </c>
      <c r="AB40" s="104">
        <v>0</v>
      </c>
      <c r="AC40" s="97">
        <v>0</v>
      </c>
      <c r="AD40" s="97">
        <v>0</v>
      </c>
      <c r="AE40" s="97">
        <v>0</v>
      </c>
      <c r="AF40" s="97">
        <v>0</v>
      </c>
      <c r="AG40" s="105">
        <v>0</v>
      </c>
      <c r="AH40" s="104">
        <v>0</v>
      </c>
      <c r="AI40" s="97">
        <v>0</v>
      </c>
      <c r="AJ40" s="97">
        <v>0</v>
      </c>
      <c r="AK40" s="97">
        <v>0</v>
      </c>
      <c r="AL40" s="97">
        <v>0</v>
      </c>
      <c r="AM40" s="105">
        <v>0</v>
      </c>
      <c r="AN40" s="104">
        <v>0</v>
      </c>
      <c r="AO40" s="97">
        <v>0</v>
      </c>
      <c r="AP40" s="97">
        <v>0</v>
      </c>
      <c r="AQ40" s="97">
        <v>0</v>
      </c>
      <c r="AR40" s="97">
        <v>0</v>
      </c>
      <c r="AS40" s="105">
        <v>0</v>
      </c>
      <c r="AT40" s="104">
        <v>0</v>
      </c>
      <c r="AU40" s="97">
        <v>0</v>
      </c>
      <c r="AV40" s="97">
        <v>0</v>
      </c>
      <c r="AW40" s="97">
        <v>0</v>
      </c>
      <c r="AX40" s="97">
        <v>0</v>
      </c>
      <c r="AY40" s="105">
        <v>0</v>
      </c>
      <c r="AZ40" s="104">
        <v>0</v>
      </c>
      <c r="BA40" s="97">
        <v>0</v>
      </c>
      <c r="BB40" s="97">
        <v>0</v>
      </c>
      <c r="BC40" s="97">
        <v>0</v>
      </c>
      <c r="BD40" s="97">
        <v>0</v>
      </c>
      <c r="BE40" s="105">
        <v>0</v>
      </c>
      <c r="BF40" s="104">
        <v>0</v>
      </c>
      <c r="BG40" s="97">
        <v>0</v>
      </c>
      <c r="BH40" s="97">
        <v>0</v>
      </c>
      <c r="BI40" s="97">
        <v>0</v>
      </c>
      <c r="BJ40" s="97">
        <v>0</v>
      </c>
      <c r="BK40" s="105">
        <v>0</v>
      </c>
      <c r="BL40" s="104">
        <v>0</v>
      </c>
      <c r="BM40" s="97">
        <v>0</v>
      </c>
      <c r="BN40" s="97">
        <v>0</v>
      </c>
      <c r="BO40" s="97">
        <v>0</v>
      </c>
      <c r="BP40" s="97">
        <v>0</v>
      </c>
      <c r="BQ40" s="105">
        <v>0</v>
      </c>
      <c r="BR40" s="104">
        <v>11</v>
      </c>
      <c r="BS40" s="97">
        <v>11</v>
      </c>
      <c r="BT40" s="97">
        <v>11</v>
      </c>
      <c r="BU40" s="97">
        <v>10</v>
      </c>
      <c r="BV40" s="97">
        <v>9</v>
      </c>
      <c r="BW40" s="105">
        <v>10.4</v>
      </c>
      <c r="BX40" s="104">
        <v>14</v>
      </c>
      <c r="BY40" s="97">
        <v>14</v>
      </c>
      <c r="BZ40" s="97">
        <v>12</v>
      </c>
      <c r="CA40" s="97">
        <v>14</v>
      </c>
      <c r="CB40" s="97">
        <v>11</v>
      </c>
      <c r="CC40" s="105">
        <v>13</v>
      </c>
    </row>
    <row r="41" spans="1:81" x14ac:dyDescent="0.2">
      <c r="A41" s="102" t="s">
        <v>391</v>
      </c>
      <c r="B41">
        <v>0.32</v>
      </c>
      <c r="C41" s="103" t="s">
        <v>353</v>
      </c>
      <c r="D41" s="96">
        <f t="shared" si="1"/>
        <v>19.649999999999967</v>
      </c>
      <c r="E41" s="96">
        <f t="shared" si="1"/>
        <v>2.75</v>
      </c>
      <c r="F41" s="96">
        <f t="shared" si="1"/>
        <v>7.8950000000000005</v>
      </c>
      <c r="G41" s="96">
        <f t="shared" si="1"/>
        <v>22</v>
      </c>
      <c r="H41" s="96">
        <f t="shared" si="1"/>
        <v>5.5374999999999686</v>
      </c>
      <c r="I41" s="96">
        <f t="shared" si="1"/>
        <v>11.566499999999987</v>
      </c>
      <c r="J41" s="97">
        <v>6.2879999999999896</v>
      </c>
      <c r="K41" s="97">
        <v>0.88</v>
      </c>
      <c r="L41" s="97">
        <v>2.5264000000000002</v>
      </c>
      <c r="M41" s="97">
        <v>7.04</v>
      </c>
      <c r="N41" s="97">
        <v>1.77199999999999</v>
      </c>
      <c r="O41" s="98">
        <f t="shared" si="3"/>
        <v>3.7012799999999961</v>
      </c>
      <c r="P41" s="104">
        <v>11</v>
      </c>
      <c r="Q41" s="97">
        <v>11</v>
      </c>
      <c r="R41" s="97">
        <v>10</v>
      </c>
      <c r="S41" s="97">
        <v>11</v>
      </c>
      <c r="T41" s="97">
        <v>10</v>
      </c>
      <c r="U41" s="105">
        <v>10.6</v>
      </c>
      <c r="V41" s="104">
        <v>28</v>
      </c>
      <c r="W41" s="97">
        <v>28</v>
      </c>
      <c r="X41" s="97">
        <v>24</v>
      </c>
      <c r="Y41" s="97">
        <v>26</v>
      </c>
      <c r="Z41" s="97">
        <v>15</v>
      </c>
      <c r="AA41" s="105">
        <v>24.2</v>
      </c>
      <c r="AB41" s="104">
        <v>0</v>
      </c>
      <c r="AC41" s="97">
        <v>0</v>
      </c>
      <c r="AD41" s="97">
        <v>0</v>
      </c>
      <c r="AE41" s="97">
        <v>0</v>
      </c>
      <c r="AF41" s="97">
        <v>0</v>
      </c>
      <c r="AG41" s="105">
        <v>0</v>
      </c>
      <c r="AH41" s="104">
        <v>0</v>
      </c>
      <c r="AI41" s="97">
        <v>0</v>
      </c>
      <c r="AJ41" s="97">
        <v>0</v>
      </c>
      <c r="AK41" s="97">
        <v>0</v>
      </c>
      <c r="AL41" s="97">
        <v>0</v>
      </c>
      <c r="AM41" s="105">
        <v>0</v>
      </c>
      <c r="AN41" s="104">
        <v>0</v>
      </c>
      <c r="AO41" s="97">
        <v>0</v>
      </c>
      <c r="AP41" s="97">
        <v>0</v>
      </c>
      <c r="AQ41" s="97">
        <v>0</v>
      </c>
      <c r="AR41" s="97">
        <v>0</v>
      </c>
      <c r="AS41" s="105">
        <v>0</v>
      </c>
      <c r="AT41" s="104">
        <v>0</v>
      </c>
      <c r="AU41" s="97">
        <v>0</v>
      </c>
      <c r="AV41" s="97">
        <v>0</v>
      </c>
      <c r="AW41" s="97">
        <v>0</v>
      </c>
      <c r="AX41" s="97">
        <v>0</v>
      </c>
      <c r="AY41" s="105">
        <v>0</v>
      </c>
      <c r="AZ41" s="104">
        <v>0</v>
      </c>
      <c r="BA41" s="97">
        <v>0</v>
      </c>
      <c r="BB41" s="97">
        <v>0</v>
      </c>
      <c r="BC41" s="97">
        <v>0</v>
      </c>
      <c r="BD41" s="97">
        <v>0</v>
      </c>
      <c r="BE41" s="105">
        <v>0</v>
      </c>
      <c r="BF41" s="104">
        <v>0</v>
      </c>
      <c r="BG41" s="97">
        <v>0</v>
      </c>
      <c r="BH41" s="97">
        <v>0</v>
      </c>
      <c r="BI41" s="97">
        <v>0</v>
      </c>
      <c r="BJ41" s="97">
        <v>0</v>
      </c>
      <c r="BK41" s="105">
        <v>0</v>
      </c>
      <c r="BL41" s="104">
        <v>0</v>
      </c>
      <c r="BM41" s="97">
        <v>0</v>
      </c>
      <c r="BN41" s="97">
        <v>0</v>
      </c>
      <c r="BO41" s="97">
        <v>0</v>
      </c>
      <c r="BP41" s="97">
        <v>0</v>
      </c>
      <c r="BQ41" s="105">
        <v>0</v>
      </c>
      <c r="BR41" s="104">
        <v>11</v>
      </c>
      <c r="BS41" s="97">
        <v>12</v>
      </c>
      <c r="BT41" s="97">
        <v>11</v>
      </c>
      <c r="BU41" s="97">
        <v>11</v>
      </c>
      <c r="BV41" s="97">
        <v>10</v>
      </c>
      <c r="BW41" s="105">
        <v>11</v>
      </c>
      <c r="BX41" s="104">
        <v>15</v>
      </c>
      <c r="BY41" s="97">
        <v>16</v>
      </c>
      <c r="BZ41" s="97">
        <v>14</v>
      </c>
      <c r="CA41" s="97">
        <v>13</v>
      </c>
      <c r="CB41" s="97">
        <v>15</v>
      </c>
      <c r="CC41" s="105">
        <v>14.6</v>
      </c>
    </row>
    <row r="42" spans="1:81" x14ac:dyDescent="0.2">
      <c r="A42" s="102" t="s">
        <v>392</v>
      </c>
      <c r="B42">
        <v>9.1999999999999993</v>
      </c>
      <c r="C42" s="103" t="s">
        <v>353</v>
      </c>
      <c r="D42" s="96">
        <f t="shared" si="1"/>
        <v>61.256739130434674</v>
      </c>
      <c r="E42" s="96">
        <f t="shared" si="1"/>
        <v>8.5728260869565229</v>
      </c>
      <c r="F42" s="96">
        <f t="shared" si="1"/>
        <v>24.611804347826087</v>
      </c>
      <c r="G42" s="96">
        <f t="shared" si="1"/>
        <v>68.582608695652183</v>
      </c>
      <c r="H42" s="96">
        <f t="shared" si="1"/>
        <v>17.262554347825979</v>
      </c>
      <c r="I42" s="96">
        <f t="shared" si="1"/>
        <v>36.057306521739093</v>
      </c>
      <c r="J42" s="97">
        <v>563.56199999999899</v>
      </c>
      <c r="K42" s="97">
        <v>78.87</v>
      </c>
      <c r="L42" s="97">
        <v>226.42859999999999</v>
      </c>
      <c r="M42" s="97">
        <v>630.96</v>
      </c>
      <c r="N42" s="97">
        <v>158.81549999999899</v>
      </c>
      <c r="O42" s="98">
        <f t="shared" si="3"/>
        <v>331.72721999999965</v>
      </c>
      <c r="P42" s="104">
        <v>11</v>
      </c>
      <c r="Q42" s="97">
        <v>11</v>
      </c>
      <c r="R42" s="97">
        <v>10</v>
      </c>
      <c r="S42" s="97">
        <v>11</v>
      </c>
      <c r="T42" s="97">
        <v>10</v>
      </c>
      <c r="U42" s="105">
        <v>10.6</v>
      </c>
      <c r="V42" s="104">
        <v>28</v>
      </c>
      <c r="W42" s="97">
        <v>28</v>
      </c>
      <c r="X42" s="97">
        <v>24</v>
      </c>
      <c r="Y42" s="97">
        <v>26</v>
      </c>
      <c r="Z42" s="97">
        <v>15</v>
      </c>
      <c r="AA42" s="105">
        <v>24.2</v>
      </c>
      <c r="AB42" s="104">
        <v>0</v>
      </c>
      <c r="AC42" s="97">
        <v>0</v>
      </c>
      <c r="AD42" s="97">
        <v>0</v>
      </c>
      <c r="AE42" s="97">
        <v>0</v>
      </c>
      <c r="AF42" s="97">
        <v>0</v>
      </c>
      <c r="AG42" s="105">
        <v>0</v>
      </c>
      <c r="AH42" s="104">
        <v>0</v>
      </c>
      <c r="AI42" s="97">
        <v>0</v>
      </c>
      <c r="AJ42" s="97">
        <v>0</v>
      </c>
      <c r="AK42" s="97">
        <v>0</v>
      </c>
      <c r="AL42" s="97">
        <v>0</v>
      </c>
      <c r="AM42" s="105">
        <v>0</v>
      </c>
      <c r="AN42" s="104">
        <v>0</v>
      </c>
      <c r="AO42" s="97">
        <v>0</v>
      </c>
      <c r="AP42" s="97">
        <v>0</v>
      </c>
      <c r="AQ42" s="97">
        <v>0</v>
      </c>
      <c r="AR42" s="97">
        <v>0</v>
      </c>
      <c r="AS42" s="105">
        <v>0</v>
      </c>
      <c r="AT42" s="104">
        <v>0</v>
      </c>
      <c r="AU42" s="97">
        <v>0</v>
      </c>
      <c r="AV42" s="97">
        <v>0</v>
      </c>
      <c r="AW42" s="97">
        <v>0</v>
      </c>
      <c r="AX42" s="97">
        <v>0</v>
      </c>
      <c r="AY42" s="105">
        <v>0</v>
      </c>
      <c r="AZ42" s="104">
        <v>0</v>
      </c>
      <c r="BA42" s="97">
        <v>0</v>
      </c>
      <c r="BB42" s="97">
        <v>0</v>
      </c>
      <c r="BC42" s="97">
        <v>0</v>
      </c>
      <c r="BD42" s="97">
        <v>0</v>
      </c>
      <c r="BE42" s="105">
        <v>0</v>
      </c>
      <c r="BF42" s="104">
        <v>0</v>
      </c>
      <c r="BG42" s="97">
        <v>0</v>
      </c>
      <c r="BH42" s="97">
        <v>0</v>
      </c>
      <c r="BI42" s="97">
        <v>0</v>
      </c>
      <c r="BJ42" s="97">
        <v>0</v>
      </c>
      <c r="BK42" s="105">
        <v>0</v>
      </c>
      <c r="BL42" s="104">
        <v>0</v>
      </c>
      <c r="BM42" s="97">
        <v>0</v>
      </c>
      <c r="BN42" s="97">
        <v>0</v>
      </c>
      <c r="BO42" s="97">
        <v>0</v>
      </c>
      <c r="BP42" s="97">
        <v>0</v>
      </c>
      <c r="BQ42" s="105">
        <v>0</v>
      </c>
      <c r="BR42" s="104">
        <v>11</v>
      </c>
      <c r="BS42" s="97">
        <v>12</v>
      </c>
      <c r="BT42" s="97">
        <v>11</v>
      </c>
      <c r="BU42" s="97">
        <v>11</v>
      </c>
      <c r="BV42" s="97">
        <v>10</v>
      </c>
      <c r="BW42" s="105">
        <v>11</v>
      </c>
      <c r="BX42" s="104">
        <v>15</v>
      </c>
      <c r="BY42" s="97">
        <v>16</v>
      </c>
      <c r="BZ42" s="97">
        <v>14</v>
      </c>
      <c r="CA42" s="97">
        <v>13</v>
      </c>
      <c r="CB42" s="97">
        <v>15</v>
      </c>
      <c r="CC42" s="105">
        <v>14.6</v>
      </c>
    </row>
    <row r="43" spans="1:81" x14ac:dyDescent="0.2">
      <c r="A43" s="102" t="s">
        <v>393</v>
      </c>
      <c r="B43">
        <v>43</v>
      </c>
      <c r="C43" s="103" t="s">
        <v>353</v>
      </c>
      <c r="D43" s="96">
        <f t="shared" si="1"/>
        <v>53.411441860464883</v>
      </c>
      <c r="E43" s="96">
        <f t="shared" si="1"/>
        <v>7.474883720930209</v>
      </c>
      <c r="F43" s="96">
        <f t="shared" si="1"/>
        <v>21.459711627906952</v>
      </c>
      <c r="G43" s="96">
        <f t="shared" si="1"/>
        <v>59.79906976744163</v>
      </c>
      <c r="H43" s="96">
        <f t="shared" si="1"/>
        <v>15.051697674418582</v>
      </c>
      <c r="I43" s="96">
        <f t="shared" si="1"/>
        <v>31.439360930232453</v>
      </c>
      <c r="J43" s="97">
        <v>2296.69199999999</v>
      </c>
      <c r="K43" s="97">
        <v>321.41999999999899</v>
      </c>
      <c r="L43" s="97">
        <v>922.76759999999899</v>
      </c>
      <c r="M43" s="97">
        <v>2571.3599999999901</v>
      </c>
      <c r="N43" s="97">
        <v>647.22299999999905</v>
      </c>
      <c r="O43" s="98">
        <f t="shared" si="3"/>
        <v>1351.8925199999956</v>
      </c>
      <c r="P43" s="104">
        <v>11</v>
      </c>
      <c r="Q43" s="97">
        <v>11</v>
      </c>
      <c r="R43" s="97">
        <v>10</v>
      </c>
      <c r="S43" s="97">
        <v>11</v>
      </c>
      <c r="T43" s="97">
        <v>10</v>
      </c>
      <c r="U43" s="105">
        <v>10.6</v>
      </c>
      <c r="V43" s="104">
        <v>28</v>
      </c>
      <c r="W43" s="97">
        <v>28</v>
      </c>
      <c r="X43" s="97">
        <v>24</v>
      </c>
      <c r="Y43" s="97">
        <v>26</v>
      </c>
      <c r="Z43" s="97">
        <v>15</v>
      </c>
      <c r="AA43" s="105">
        <v>24.2</v>
      </c>
      <c r="AB43" s="104">
        <v>0</v>
      </c>
      <c r="AC43" s="97">
        <v>0</v>
      </c>
      <c r="AD43" s="97">
        <v>0</v>
      </c>
      <c r="AE43" s="97">
        <v>0</v>
      </c>
      <c r="AF43" s="97">
        <v>0</v>
      </c>
      <c r="AG43" s="105">
        <v>0</v>
      </c>
      <c r="AH43" s="104">
        <v>0</v>
      </c>
      <c r="AI43" s="97">
        <v>0</v>
      </c>
      <c r="AJ43" s="97">
        <v>0</v>
      </c>
      <c r="AK43" s="97">
        <v>0</v>
      </c>
      <c r="AL43" s="97">
        <v>0</v>
      </c>
      <c r="AM43" s="105">
        <v>0</v>
      </c>
      <c r="AN43" s="104">
        <v>0</v>
      </c>
      <c r="AO43" s="97">
        <v>0</v>
      </c>
      <c r="AP43" s="97">
        <v>0</v>
      </c>
      <c r="AQ43" s="97">
        <v>0</v>
      </c>
      <c r="AR43" s="97">
        <v>0</v>
      </c>
      <c r="AS43" s="105">
        <v>0</v>
      </c>
      <c r="AT43" s="104">
        <v>0</v>
      </c>
      <c r="AU43" s="97">
        <v>0</v>
      </c>
      <c r="AV43" s="97">
        <v>0</v>
      </c>
      <c r="AW43" s="97">
        <v>0</v>
      </c>
      <c r="AX43" s="97">
        <v>0</v>
      </c>
      <c r="AY43" s="105">
        <v>0</v>
      </c>
      <c r="AZ43" s="104">
        <v>0</v>
      </c>
      <c r="BA43" s="97">
        <v>0</v>
      </c>
      <c r="BB43" s="97">
        <v>0</v>
      </c>
      <c r="BC43" s="97">
        <v>0</v>
      </c>
      <c r="BD43" s="97">
        <v>0</v>
      </c>
      <c r="BE43" s="105">
        <v>0</v>
      </c>
      <c r="BF43" s="104">
        <v>0</v>
      </c>
      <c r="BG43" s="97">
        <v>0</v>
      </c>
      <c r="BH43" s="97">
        <v>0</v>
      </c>
      <c r="BI43" s="97">
        <v>0</v>
      </c>
      <c r="BJ43" s="97">
        <v>0</v>
      </c>
      <c r="BK43" s="105">
        <v>0</v>
      </c>
      <c r="BL43" s="104">
        <v>0</v>
      </c>
      <c r="BM43" s="97">
        <v>0</v>
      </c>
      <c r="BN43" s="97">
        <v>0</v>
      </c>
      <c r="BO43" s="97">
        <v>0</v>
      </c>
      <c r="BP43" s="97">
        <v>0</v>
      </c>
      <c r="BQ43" s="105">
        <v>0</v>
      </c>
      <c r="BR43" s="104">
        <v>11</v>
      </c>
      <c r="BS43" s="97">
        <v>12</v>
      </c>
      <c r="BT43" s="97">
        <v>11</v>
      </c>
      <c r="BU43" s="97">
        <v>11</v>
      </c>
      <c r="BV43" s="97">
        <v>10</v>
      </c>
      <c r="BW43" s="105">
        <v>11</v>
      </c>
      <c r="BX43" s="104">
        <v>15</v>
      </c>
      <c r="BY43" s="97">
        <v>16</v>
      </c>
      <c r="BZ43" s="97">
        <v>14</v>
      </c>
      <c r="CA43" s="97">
        <v>13</v>
      </c>
      <c r="CB43" s="97">
        <v>15</v>
      </c>
      <c r="CC43" s="105">
        <v>14.6</v>
      </c>
    </row>
    <row r="44" spans="1:81" x14ac:dyDescent="0.2">
      <c r="A44" s="102" t="s">
        <v>394</v>
      </c>
      <c r="B44">
        <v>47</v>
      </c>
      <c r="C44" s="103" t="s">
        <v>353</v>
      </c>
      <c r="D44" s="96">
        <f t="shared" si="1"/>
        <v>58.281063829787236</v>
      </c>
      <c r="E44" s="96">
        <f t="shared" si="1"/>
        <v>8.1563829787234052</v>
      </c>
      <c r="F44" s="96">
        <f t="shared" si="1"/>
        <v>23.416234042553192</v>
      </c>
      <c r="G44" s="96">
        <f t="shared" si="1"/>
        <v>65.251063829787242</v>
      </c>
      <c r="H44" s="96">
        <f t="shared" si="1"/>
        <v>16.423989361702105</v>
      </c>
      <c r="I44" s="96">
        <f t="shared" si="1"/>
        <v>34.305746808510634</v>
      </c>
      <c r="J44" s="97">
        <v>2739.21</v>
      </c>
      <c r="K44" s="97">
        <v>383.35</v>
      </c>
      <c r="L44" s="97">
        <v>1100.5630000000001</v>
      </c>
      <c r="M44" s="97">
        <v>3066.8</v>
      </c>
      <c r="N44" s="97">
        <v>771.92749999999899</v>
      </c>
      <c r="O44" s="98">
        <f t="shared" si="3"/>
        <v>1612.3700999999996</v>
      </c>
      <c r="P44" s="104">
        <v>11</v>
      </c>
      <c r="Q44" s="97">
        <v>11</v>
      </c>
      <c r="R44" s="97">
        <v>10</v>
      </c>
      <c r="S44" s="97">
        <v>11</v>
      </c>
      <c r="T44" s="97">
        <v>10</v>
      </c>
      <c r="U44" s="105">
        <v>10.6</v>
      </c>
      <c r="V44" s="104">
        <v>28</v>
      </c>
      <c r="W44" s="97">
        <v>28</v>
      </c>
      <c r="X44" s="97">
        <v>24</v>
      </c>
      <c r="Y44" s="97">
        <v>26</v>
      </c>
      <c r="Z44" s="97">
        <v>15</v>
      </c>
      <c r="AA44" s="105">
        <v>24.2</v>
      </c>
      <c r="AB44" s="104">
        <v>0</v>
      </c>
      <c r="AC44" s="97">
        <v>0</v>
      </c>
      <c r="AD44" s="97">
        <v>0</v>
      </c>
      <c r="AE44" s="97">
        <v>0</v>
      </c>
      <c r="AF44" s="97">
        <v>0</v>
      </c>
      <c r="AG44" s="105">
        <v>0</v>
      </c>
      <c r="AH44" s="104">
        <v>0</v>
      </c>
      <c r="AI44" s="97">
        <v>0</v>
      </c>
      <c r="AJ44" s="97">
        <v>0</v>
      </c>
      <c r="AK44" s="97">
        <v>0</v>
      </c>
      <c r="AL44" s="97">
        <v>0</v>
      </c>
      <c r="AM44" s="105">
        <v>0</v>
      </c>
      <c r="AN44" s="104">
        <v>0</v>
      </c>
      <c r="AO44" s="97">
        <v>0</v>
      </c>
      <c r="AP44" s="97">
        <v>0</v>
      </c>
      <c r="AQ44" s="97">
        <v>0</v>
      </c>
      <c r="AR44" s="97">
        <v>0</v>
      </c>
      <c r="AS44" s="105">
        <v>0</v>
      </c>
      <c r="AT44" s="104">
        <v>0</v>
      </c>
      <c r="AU44" s="97">
        <v>0</v>
      </c>
      <c r="AV44" s="97">
        <v>0</v>
      </c>
      <c r="AW44" s="97">
        <v>0</v>
      </c>
      <c r="AX44" s="97">
        <v>0</v>
      </c>
      <c r="AY44" s="105">
        <v>0</v>
      </c>
      <c r="AZ44" s="104">
        <v>0</v>
      </c>
      <c r="BA44" s="97">
        <v>0</v>
      </c>
      <c r="BB44" s="97">
        <v>0</v>
      </c>
      <c r="BC44" s="97">
        <v>0</v>
      </c>
      <c r="BD44" s="97">
        <v>0</v>
      </c>
      <c r="BE44" s="105">
        <v>0</v>
      </c>
      <c r="BF44" s="104">
        <v>0</v>
      </c>
      <c r="BG44" s="97">
        <v>0</v>
      </c>
      <c r="BH44" s="97">
        <v>0</v>
      </c>
      <c r="BI44" s="97">
        <v>0</v>
      </c>
      <c r="BJ44" s="97">
        <v>0</v>
      </c>
      <c r="BK44" s="105">
        <v>0</v>
      </c>
      <c r="BL44" s="104">
        <v>0</v>
      </c>
      <c r="BM44" s="97">
        <v>0</v>
      </c>
      <c r="BN44" s="97">
        <v>0</v>
      </c>
      <c r="BO44" s="97">
        <v>0</v>
      </c>
      <c r="BP44" s="97">
        <v>0</v>
      </c>
      <c r="BQ44" s="105">
        <v>0</v>
      </c>
      <c r="BR44" s="104">
        <v>11</v>
      </c>
      <c r="BS44" s="97">
        <v>12</v>
      </c>
      <c r="BT44" s="97">
        <v>11</v>
      </c>
      <c r="BU44" s="97">
        <v>11</v>
      </c>
      <c r="BV44" s="97">
        <v>10</v>
      </c>
      <c r="BW44" s="105">
        <v>11</v>
      </c>
      <c r="BX44" s="104">
        <v>15</v>
      </c>
      <c r="BY44" s="97">
        <v>16</v>
      </c>
      <c r="BZ44" s="97">
        <v>14</v>
      </c>
      <c r="CA44" s="97">
        <v>13</v>
      </c>
      <c r="CB44" s="97">
        <v>15</v>
      </c>
      <c r="CC44" s="105">
        <v>14.6</v>
      </c>
    </row>
    <row r="45" spans="1:81" x14ac:dyDescent="0.2">
      <c r="A45" s="102" t="s">
        <v>395</v>
      </c>
      <c r="B45">
        <v>8.07</v>
      </c>
      <c r="C45" s="103" t="s">
        <v>367</v>
      </c>
      <c r="D45" s="96">
        <f t="shared" si="1"/>
        <v>78.502602230483149</v>
      </c>
      <c r="E45" s="96">
        <f t="shared" si="1"/>
        <v>10.98636926889715</v>
      </c>
      <c r="F45" s="96">
        <f t="shared" si="1"/>
        <v>31.540867410161088</v>
      </c>
      <c r="G45" s="96">
        <f t="shared" si="1"/>
        <v>87.890954151177198</v>
      </c>
      <c r="H45" s="96">
        <f t="shared" si="1"/>
        <v>22.122552664188227</v>
      </c>
      <c r="I45" s="96">
        <f t="shared" si="1"/>
        <v>46.208669144981364</v>
      </c>
      <c r="J45" s="97">
        <v>633.51599999999905</v>
      </c>
      <c r="K45" s="97">
        <v>88.66</v>
      </c>
      <c r="L45" s="97">
        <v>254.53479999999999</v>
      </c>
      <c r="M45" s="97">
        <v>709.28</v>
      </c>
      <c r="N45" s="97">
        <v>178.528999999999</v>
      </c>
      <c r="O45" s="98">
        <f t="shared" si="3"/>
        <v>372.90395999999964</v>
      </c>
      <c r="P45" s="104">
        <v>11</v>
      </c>
      <c r="Q45" s="97">
        <v>11</v>
      </c>
      <c r="R45" s="97">
        <v>10</v>
      </c>
      <c r="S45" s="97">
        <v>11</v>
      </c>
      <c r="T45" s="97">
        <v>10</v>
      </c>
      <c r="U45" s="105">
        <v>10.6</v>
      </c>
      <c r="V45" s="104">
        <v>28</v>
      </c>
      <c r="W45" s="97">
        <v>28</v>
      </c>
      <c r="X45" s="97">
        <v>24</v>
      </c>
      <c r="Y45" s="97">
        <v>26</v>
      </c>
      <c r="Z45" s="97">
        <v>15</v>
      </c>
      <c r="AA45" s="105">
        <v>24.2</v>
      </c>
      <c r="AB45" s="104">
        <v>0</v>
      </c>
      <c r="AC45" s="97">
        <v>0</v>
      </c>
      <c r="AD45" s="97">
        <v>0</v>
      </c>
      <c r="AE45" s="97">
        <v>0</v>
      </c>
      <c r="AF45" s="97">
        <v>0</v>
      </c>
      <c r="AG45" s="105">
        <v>0</v>
      </c>
      <c r="AH45" s="104">
        <v>0</v>
      </c>
      <c r="AI45" s="97">
        <v>0</v>
      </c>
      <c r="AJ45" s="97">
        <v>0</v>
      </c>
      <c r="AK45" s="97">
        <v>0</v>
      </c>
      <c r="AL45" s="97">
        <v>0</v>
      </c>
      <c r="AM45" s="105">
        <v>0</v>
      </c>
      <c r="AN45" s="104">
        <v>0</v>
      </c>
      <c r="AO45" s="97">
        <v>0</v>
      </c>
      <c r="AP45" s="97">
        <v>0</v>
      </c>
      <c r="AQ45" s="97">
        <v>0</v>
      </c>
      <c r="AR45" s="97">
        <v>0</v>
      </c>
      <c r="AS45" s="105">
        <v>0</v>
      </c>
      <c r="AT45" s="104">
        <v>0</v>
      </c>
      <c r="AU45" s="97">
        <v>0</v>
      </c>
      <c r="AV45" s="97">
        <v>0</v>
      </c>
      <c r="AW45" s="97">
        <v>0</v>
      </c>
      <c r="AX45" s="97">
        <v>0</v>
      </c>
      <c r="AY45" s="105">
        <v>0</v>
      </c>
      <c r="AZ45" s="104">
        <v>0</v>
      </c>
      <c r="BA45" s="97">
        <v>0</v>
      </c>
      <c r="BB45" s="97">
        <v>0</v>
      </c>
      <c r="BC45" s="97">
        <v>0</v>
      </c>
      <c r="BD45" s="97">
        <v>0</v>
      </c>
      <c r="BE45" s="105">
        <v>0</v>
      </c>
      <c r="BF45" s="104">
        <v>0</v>
      </c>
      <c r="BG45" s="97">
        <v>0</v>
      </c>
      <c r="BH45" s="97">
        <v>0</v>
      </c>
      <c r="BI45" s="97">
        <v>0</v>
      </c>
      <c r="BJ45" s="97">
        <v>0</v>
      </c>
      <c r="BK45" s="105">
        <v>0</v>
      </c>
      <c r="BL45" s="104">
        <v>0</v>
      </c>
      <c r="BM45" s="97">
        <v>0</v>
      </c>
      <c r="BN45" s="97">
        <v>0</v>
      </c>
      <c r="BO45" s="97">
        <v>0</v>
      </c>
      <c r="BP45" s="97">
        <v>0</v>
      </c>
      <c r="BQ45" s="105">
        <v>0</v>
      </c>
      <c r="BR45" s="104">
        <v>11</v>
      </c>
      <c r="BS45" s="97">
        <v>12</v>
      </c>
      <c r="BT45" s="97">
        <v>11</v>
      </c>
      <c r="BU45" s="97">
        <v>11</v>
      </c>
      <c r="BV45" s="97">
        <v>10</v>
      </c>
      <c r="BW45" s="105">
        <v>11</v>
      </c>
      <c r="BX45" s="104">
        <v>15</v>
      </c>
      <c r="BY45" s="97">
        <v>16</v>
      </c>
      <c r="BZ45" s="97">
        <v>14</v>
      </c>
      <c r="CA45" s="97">
        <v>13</v>
      </c>
      <c r="CB45" s="97">
        <v>15</v>
      </c>
      <c r="CC45" s="105">
        <v>14.6</v>
      </c>
    </row>
    <row r="46" spans="1:81" x14ac:dyDescent="0.2">
      <c r="A46" s="102" t="s">
        <v>396</v>
      </c>
      <c r="B46">
        <v>49.5</v>
      </c>
      <c r="C46" s="103" t="s">
        <v>353</v>
      </c>
      <c r="D46" s="96">
        <f t="shared" si="1"/>
        <v>63.880363636363434</v>
      </c>
      <c r="E46" s="96">
        <f t="shared" si="1"/>
        <v>8.93999999999998</v>
      </c>
      <c r="F46" s="96">
        <f t="shared" si="1"/>
        <v>25.665927272727071</v>
      </c>
      <c r="G46" s="96">
        <f t="shared" si="1"/>
        <v>71.519999999999797</v>
      </c>
      <c r="H46" s="96">
        <f t="shared" si="1"/>
        <v>18.00190909090907</v>
      </c>
      <c r="I46" s="96">
        <f t="shared" si="1"/>
        <v>37.601639999999875</v>
      </c>
      <c r="J46" s="97">
        <v>3162.07799999999</v>
      </c>
      <c r="K46" s="97">
        <v>442.52999999999901</v>
      </c>
      <c r="L46" s="97">
        <v>1270.4633999999901</v>
      </c>
      <c r="M46" s="97">
        <v>3540.2399999999898</v>
      </c>
      <c r="N46" s="97">
        <v>891.09449999999902</v>
      </c>
      <c r="O46" s="98">
        <f t="shared" si="3"/>
        <v>1861.2811799999938</v>
      </c>
      <c r="P46" s="104">
        <v>11</v>
      </c>
      <c r="Q46" s="97">
        <v>11</v>
      </c>
      <c r="R46" s="97">
        <v>10</v>
      </c>
      <c r="S46" s="97">
        <v>11</v>
      </c>
      <c r="T46" s="97">
        <v>10</v>
      </c>
      <c r="U46" s="105">
        <v>10.6</v>
      </c>
      <c r="V46" s="104">
        <v>28</v>
      </c>
      <c r="W46" s="97">
        <v>28</v>
      </c>
      <c r="X46" s="97">
        <v>24</v>
      </c>
      <c r="Y46" s="97">
        <v>26</v>
      </c>
      <c r="Z46" s="97">
        <v>15</v>
      </c>
      <c r="AA46" s="105">
        <v>24.2</v>
      </c>
      <c r="AB46" s="104">
        <v>0</v>
      </c>
      <c r="AC46" s="97">
        <v>0</v>
      </c>
      <c r="AD46" s="97">
        <v>0</v>
      </c>
      <c r="AE46" s="97">
        <v>0</v>
      </c>
      <c r="AF46" s="97">
        <v>0</v>
      </c>
      <c r="AG46" s="105">
        <v>0</v>
      </c>
      <c r="AH46" s="104">
        <v>0</v>
      </c>
      <c r="AI46" s="97">
        <v>0</v>
      </c>
      <c r="AJ46" s="97">
        <v>0</v>
      </c>
      <c r="AK46" s="97">
        <v>0</v>
      </c>
      <c r="AL46" s="97">
        <v>0</v>
      </c>
      <c r="AM46" s="105">
        <v>0</v>
      </c>
      <c r="AN46" s="104">
        <v>0</v>
      </c>
      <c r="AO46" s="97">
        <v>0</v>
      </c>
      <c r="AP46" s="97">
        <v>0</v>
      </c>
      <c r="AQ46" s="97">
        <v>0</v>
      </c>
      <c r="AR46" s="97">
        <v>0</v>
      </c>
      <c r="AS46" s="105">
        <v>0</v>
      </c>
      <c r="AT46" s="104">
        <v>0</v>
      </c>
      <c r="AU46" s="97">
        <v>0</v>
      </c>
      <c r="AV46" s="97">
        <v>0</v>
      </c>
      <c r="AW46" s="97">
        <v>0</v>
      </c>
      <c r="AX46" s="97">
        <v>0</v>
      </c>
      <c r="AY46" s="105">
        <v>0</v>
      </c>
      <c r="AZ46" s="104">
        <v>0</v>
      </c>
      <c r="BA46" s="97">
        <v>0</v>
      </c>
      <c r="BB46" s="97">
        <v>0</v>
      </c>
      <c r="BC46" s="97">
        <v>0</v>
      </c>
      <c r="BD46" s="97">
        <v>0</v>
      </c>
      <c r="BE46" s="105">
        <v>0</v>
      </c>
      <c r="BF46" s="104">
        <v>0</v>
      </c>
      <c r="BG46" s="97">
        <v>0</v>
      </c>
      <c r="BH46" s="97">
        <v>0</v>
      </c>
      <c r="BI46" s="97">
        <v>0</v>
      </c>
      <c r="BJ46" s="97">
        <v>0</v>
      </c>
      <c r="BK46" s="105">
        <v>0</v>
      </c>
      <c r="BL46" s="104">
        <v>0</v>
      </c>
      <c r="BM46" s="97">
        <v>0</v>
      </c>
      <c r="BN46" s="97">
        <v>0</v>
      </c>
      <c r="BO46" s="97">
        <v>0</v>
      </c>
      <c r="BP46" s="97">
        <v>0</v>
      </c>
      <c r="BQ46" s="105">
        <v>0</v>
      </c>
      <c r="BR46" s="104">
        <v>11</v>
      </c>
      <c r="BS46" s="97">
        <v>12</v>
      </c>
      <c r="BT46" s="97">
        <v>11</v>
      </c>
      <c r="BU46" s="97">
        <v>11</v>
      </c>
      <c r="BV46" s="97">
        <v>10</v>
      </c>
      <c r="BW46" s="105">
        <v>11</v>
      </c>
      <c r="BX46" s="104">
        <v>15</v>
      </c>
      <c r="BY46" s="97">
        <v>16</v>
      </c>
      <c r="BZ46" s="97">
        <v>14</v>
      </c>
      <c r="CA46" s="97">
        <v>13</v>
      </c>
      <c r="CB46" s="97">
        <v>15</v>
      </c>
      <c r="CC46" s="105">
        <v>14.6</v>
      </c>
    </row>
    <row r="47" spans="1:81" x14ac:dyDescent="0.2">
      <c r="A47" s="102" t="s">
        <v>397</v>
      </c>
      <c r="B47">
        <v>34.200000000000003</v>
      </c>
      <c r="C47" s="103" t="s">
        <v>353</v>
      </c>
      <c r="D47" s="96">
        <f t="shared" si="1"/>
        <v>52.377017543859353</v>
      </c>
      <c r="E47" s="96">
        <f t="shared" si="1"/>
        <v>7.3301169590642976</v>
      </c>
      <c r="F47" s="96">
        <f t="shared" si="1"/>
        <v>21.044099415204649</v>
      </c>
      <c r="G47" s="96">
        <f t="shared" si="1"/>
        <v>58.640935672514324</v>
      </c>
      <c r="H47" s="96">
        <f t="shared" si="1"/>
        <v>14.760190058479502</v>
      </c>
      <c r="I47" s="96">
        <f t="shared" si="1"/>
        <v>30.830471929824423</v>
      </c>
      <c r="J47" s="97">
        <v>1791.2939999999901</v>
      </c>
      <c r="K47" s="97">
        <v>250.689999999999</v>
      </c>
      <c r="L47" s="97">
        <v>719.70819999999901</v>
      </c>
      <c r="M47" s="97">
        <v>2005.51999999999</v>
      </c>
      <c r="N47" s="97">
        <v>504.79849999999902</v>
      </c>
      <c r="O47" s="98">
        <f t="shared" si="3"/>
        <v>1054.4021399999954</v>
      </c>
      <c r="P47" s="104">
        <v>11</v>
      </c>
      <c r="Q47" s="97">
        <v>11</v>
      </c>
      <c r="R47" s="97">
        <v>10</v>
      </c>
      <c r="S47" s="97">
        <v>11</v>
      </c>
      <c r="T47" s="97">
        <v>10</v>
      </c>
      <c r="U47" s="105">
        <v>10.6</v>
      </c>
      <c r="V47" s="104">
        <v>28</v>
      </c>
      <c r="W47" s="97">
        <v>28</v>
      </c>
      <c r="X47" s="97">
        <v>24</v>
      </c>
      <c r="Y47" s="97">
        <v>26</v>
      </c>
      <c r="Z47" s="97">
        <v>15</v>
      </c>
      <c r="AA47" s="105">
        <v>24.2</v>
      </c>
      <c r="AB47" s="104">
        <v>0</v>
      </c>
      <c r="AC47" s="97">
        <v>0</v>
      </c>
      <c r="AD47" s="97">
        <v>0</v>
      </c>
      <c r="AE47" s="97">
        <v>0</v>
      </c>
      <c r="AF47" s="97">
        <v>0</v>
      </c>
      <c r="AG47" s="105">
        <v>0</v>
      </c>
      <c r="AH47" s="104">
        <v>0</v>
      </c>
      <c r="AI47" s="97">
        <v>0</v>
      </c>
      <c r="AJ47" s="97">
        <v>0</v>
      </c>
      <c r="AK47" s="97">
        <v>0</v>
      </c>
      <c r="AL47" s="97">
        <v>0</v>
      </c>
      <c r="AM47" s="105">
        <v>0</v>
      </c>
      <c r="AN47" s="104">
        <v>0</v>
      </c>
      <c r="AO47" s="97">
        <v>0</v>
      </c>
      <c r="AP47" s="97">
        <v>0</v>
      </c>
      <c r="AQ47" s="97">
        <v>0</v>
      </c>
      <c r="AR47" s="97">
        <v>0</v>
      </c>
      <c r="AS47" s="105">
        <v>0</v>
      </c>
      <c r="AT47" s="104">
        <v>0</v>
      </c>
      <c r="AU47" s="97">
        <v>0</v>
      </c>
      <c r="AV47" s="97">
        <v>0</v>
      </c>
      <c r="AW47" s="97">
        <v>0</v>
      </c>
      <c r="AX47" s="97">
        <v>0</v>
      </c>
      <c r="AY47" s="105">
        <v>0</v>
      </c>
      <c r="AZ47" s="104">
        <v>0</v>
      </c>
      <c r="BA47" s="97">
        <v>0</v>
      </c>
      <c r="BB47" s="97">
        <v>0</v>
      </c>
      <c r="BC47" s="97">
        <v>0</v>
      </c>
      <c r="BD47" s="97">
        <v>0</v>
      </c>
      <c r="BE47" s="105">
        <v>0</v>
      </c>
      <c r="BF47" s="104">
        <v>0</v>
      </c>
      <c r="BG47" s="97">
        <v>0</v>
      </c>
      <c r="BH47" s="97">
        <v>0</v>
      </c>
      <c r="BI47" s="97">
        <v>0</v>
      </c>
      <c r="BJ47" s="97">
        <v>0</v>
      </c>
      <c r="BK47" s="105">
        <v>0</v>
      </c>
      <c r="BL47" s="104">
        <v>0</v>
      </c>
      <c r="BM47" s="97">
        <v>0</v>
      </c>
      <c r="BN47" s="97">
        <v>0</v>
      </c>
      <c r="BO47" s="97">
        <v>0</v>
      </c>
      <c r="BP47" s="97">
        <v>0</v>
      </c>
      <c r="BQ47" s="105">
        <v>0</v>
      </c>
      <c r="BR47" s="104">
        <v>11</v>
      </c>
      <c r="BS47" s="97">
        <v>12</v>
      </c>
      <c r="BT47" s="97">
        <v>11</v>
      </c>
      <c r="BU47" s="97">
        <v>11</v>
      </c>
      <c r="BV47" s="97">
        <v>10</v>
      </c>
      <c r="BW47" s="105">
        <v>11</v>
      </c>
      <c r="BX47" s="104">
        <v>15</v>
      </c>
      <c r="BY47" s="97">
        <v>16</v>
      </c>
      <c r="BZ47" s="97">
        <v>14</v>
      </c>
      <c r="CA47" s="97">
        <v>13</v>
      </c>
      <c r="CB47" s="97">
        <v>15</v>
      </c>
      <c r="CC47" s="105">
        <v>14.6</v>
      </c>
    </row>
    <row r="48" spans="1:81" x14ac:dyDescent="0.2">
      <c r="A48" s="102" t="s">
        <v>398</v>
      </c>
      <c r="B48">
        <v>6.6</v>
      </c>
      <c r="C48" s="103" t="s">
        <v>353</v>
      </c>
      <c r="D48" s="96">
        <f t="shared" si="1"/>
        <v>30.963636363636212</v>
      </c>
      <c r="E48" s="96">
        <f t="shared" si="1"/>
        <v>4.3333333333333339</v>
      </c>
      <c r="F48" s="96">
        <f t="shared" si="1"/>
        <v>12.440606060606061</v>
      </c>
      <c r="G48" s="96">
        <f t="shared" si="1"/>
        <v>34.666666666666671</v>
      </c>
      <c r="H48" s="96">
        <f t="shared" si="1"/>
        <v>8.7257575757575605</v>
      </c>
      <c r="I48" s="96">
        <f t="shared" si="1"/>
        <v>18.225999999999971</v>
      </c>
      <c r="J48" s="97">
        <v>204.35999999999899</v>
      </c>
      <c r="K48" s="97">
        <v>28.6</v>
      </c>
      <c r="L48" s="97">
        <v>82.108000000000004</v>
      </c>
      <c r="M48" s="97">
        <v>228.8</v>
      </c>
      <c r="N48" s="97">
        <v>57.589999999999897</v>
      </c>
      <c r="O48" s="98">
        <f t="shared" si="3"/>
        <v>120.29159999999979</v>
      </c>
      <c r="P48" s="104">
        <v>11</v>
      </c>
      <c r="Q48" s="97">
        <v>11</v>
      </c>
      <c r="R48" s="97">
        <v>10</v>
      </c>
      <c r="S48" s="97">
        <v>11</v>
      </c>
      <c r="T48" s="97">
        <v>10</v>
      </c>
      <c r="U48" s="105">
        <v>10.6</v>
      </c>
      <c r="V48" s="104">
        <v>28</v>
      </c>
      <c r="W48" s="97">
        <v>28</v>
      </c>
      <c r="X48" s="97">
        <v>24</v>
      </c>
      <c r="Y48" s="97">
        <v>26</v>
      </c>
      <c r="Z48" s="97">
        <v>15</v>
      </c>
      <c r="AA48" s="105">
        <v>24.2</v>
      </c>
      <c r="AB48" s="104">
        <v>0</v>
      </c>
      <c r="AC48" s="97">
        <v>0</v>
      </c>
      <c r="AD48" s="97">
        <v>0</v>
      </c>
      <c r="AE48" s="97">
        <v>0</v>
      </c>
      <c r="AF48" s="97">
        <v>0</v>
      </c>
      <c r="AG48" s="105">
        <v>0</v>
      </c>
      <c r="AH48" s="104">
        <v>0</v>
      </c>
      <c r="AI48" s="97">
        <v>0</v>
      </c>
      <c r="AJ48" s="97">
        <v>0</v>
      </c>
      <c r="AK48" s="97">
        <v>0</v>
      </c>
      <c r="AL48" s="97">
        <v>0</v>
      </c>
      <c r="AM48" s="105">
        <v>0</v>
      </c>
      <c r="AN48" s="104">
        <v>0</v>
      </c>
      <c r="AO48" s="97">
        <v>0</v>
      </c>
      <c r="AP48" s="97">
        <v>0</v>
      </c>
      <c r="AQ48" s="97">
        <v>0</v>
      </c>
      <c r="AR48" s="97">
        <v>0</v>
      </c>
      <c r="AS48" s="105">
        <v>0</v>
      </c>
      <c r="AT48" s="104">
        <v>0</v>
      </c>
      <c r="AU48" s="97">
        <v>0</v>
      </c>
      <c r="AV48" s="97">
        <v>0</v>
      </c>
      <c r="AW48" s="97">
        <v>0</v>
      </c>
      <c r="AX48" s="97">
        <v>0</v>
      </c>
      <c r="AY48" s="105">
        <v>0</v>
      </c>
      <c r="AZ48" s="104">
        <v>0</v>
      </c>
      <c r="BA48" s="97">
        <v>0</v>
      </c>
      <c r="BB48" s="97">
        <v>0</v>
      </c>
      <c r="BC48" s="97">
        <v>0</v>
      </c>
      <c r="BD48" s="97">
        <v>0</v>
      </c>
      <c r="BE48" s="105">
        <v>0</v>
      </c>
      <c r="BF48" s="104">
        <v>0</v>
      </c>
      <c r="BG48" s="97">
        <v>0</v>
      </c>
      <c r="BH48" s="97">
        <v>0</v>
      </c>
      <c r="BI48" s="97">
        <v>0</v>
      </c>
      <c r="BJ48" s="97">
        <v>0</v>
      </c>
      <c r="BK48" s="105">
        <v>0</v>
      </c>
      <c r="BL48" s="104">
        <v>0</v>
      </c>
      <c r="BM48" s="97">
        <v>0</v>
      </c>
      <c r="BN48" s="97">
        <v>0</v>
      </c>
      <c r="BO48" s="97">
        <v>0</v>
      </c>
      <c r="BP48" s="97">
        <v>0</v>
      </c>
      <c r="BQ48" s="105">
        <v>0</v>
      </c>
      <c r="BR48" s="104">
        <v>11</v>
      </c>
      <c r="BS48" s="97">
        <v>12</v>
      </c>
      <c r="BT48" s="97">
        <v>11</v>
      </c>
      <c r="BU48" s="97">
        <v>11</v>
      </c>
      <c r="BV48" s="97">
        <v>10</v>
      </c>
      <c r="BW48" s="105">
        <v>11</v>
      </c>
      <c r="BX48" s="104">
        <v>15</v>
      </c>
      <c r="BY48" s="97">
        <v>16</v>
      </c>
      <c r="BZ48" s="97">
        <v>14</v>
      </c>
      <c r="CA48" s="97">
        <v>13</v>
      </c>
      <c r="CB48" s="97">
        <v>15</v>
      </c>
      <c r="CC48" s="105">
        <v>14.6</v>
      </c>
    </row>
    <row r="49" spans="1:81" x14ac:dyDescent="0.2">
      <c r="A49" s="102" t="s">
        <v>399</v>
      </c>
      <c r="B49">
        <v>157</v>
      </c>
      <c r="C49" s="103" t="s">
        <v>353</v>
      </c>
      <c r="D49" s="96">
        <f t="shared" si="1"/>
        <v>53.177656050955356</v>
      </c>
      <c r="E49" s="96">
        <f t="shared" si="1"/>
        <v>7.4421656050954779</v>
      </c>
      <c r="F49" s="96">
        <f t="shared" si="1"/>
        <v>21.36578089171968</v>
      </c>
      <c r="G49" s="96">
        <f t="shared" si="1"/>
        <v>59.537324840764263</v>
      </c>
      <c r="H49" s="96">
        <f t="shared" si="1"/>
        <v>14.985815286624142</v>
      </c>
      <c r="I49" s="96">
        <f t="shared" si="1"/>
        <v>31.301748535031781</v>
      </c>
      <c r="J49" s="97">
        <v>8348.8919999999907</v>
      </c>
      <c r="K49" s="97">
        <v>1168.4199999999901</v>
      </c>
      <c r="L49" s="97">
        <v>3354.42759999999</v>
      </c>
      <c r="M49" s="97">
        <v>9347.3599999999897</v>
      </c>
      <c r="N49" s="97">
        <v>2352.7729999999901</v>
      </c>
      <c r="O49" s="98">
        <f t="shared" si="3"/>
        <v>4914.3745199999894</v>
      </c>
      <c r="P49" s="104">
        <v>11</v>
      </c>
      <c r="Q49" s="97">
        <v>11</v>
      </c>
      <c r="R49" s="97">
        <v>10</v>
      </c>
      <c r="S49" s="97">
        <v>11</v>
      </c>
      <c r="T49" s="97">
        <v>10</v>
      </c>
      <c r="U49" s="105">
        <v>10.6</v>
      </c>
      <c r="V49" s="104">
        <v>28</v>
      </c>
      <c r="W49" s="97">
        <v>28</v>
      </c>
      <c r="X49" s="97">
        <v>24</v>
      </c>
      <c r="Y49" s="97">
        <v>26</v>
      </c>
      <c r="Z49" s="97">
        <v>15</v>
      </c>
      <c r="AA49" s="105">
        <v>24.2</v>
      </c>
      <c r="AB49" s="104">
        <v>0</v>
      </c>
      <c r="AC49" s="97">
        <v>0</v>
      </c>
      <c r="AD49" s="97">
        <v>0</v>
      </c>
      <c r="AE49" s="97">
        <v>0</v>
      </c>
      <c r="AF49" s="97">
        <v>0</v>
      </c>
      <c r="AG49" s="105">
        <v>0</v>
      </c>
      <c r="AH49" s="104">
        <v>0</v>
      </c>
      <c r="AI49" s="97">
        <v>0</v>
      </c>
      <c r="AJ49" s="97">
        <v>0</v>
      </c>
      <c r="AK49" s="97">
        <v>0</v>
      </c>
      <c r="AL49" s="97">
        <v>0</v>
      </c>
      <c r="AM49" s="105">
        <v>0</v>
      </c>
      <c r="AN49" s="104">
        <v>0</v>
      </c>
      <c r="AO49" s="97">
        <v>0</v>
      </c>
      <c r="AP49" s="97">
        <v>0</v>
      </c>
      <c r="AQ49" s="97">
        <v>0</v>
      </c>
      <c r="AR49" s="97">
        <v>0</v>
      </c>
      <c r="AS49" s="105">
        <v>0</v>
      </c>
      <c r="AT49" s="104">
        <v>0</v>
      </c>
      <c r="AU49" s="97">
        <v>0</v>
      </c>
      <c r="AV49" s="97">
        <v>0</v>
      </c>
      <c r="AW49" s="97">
        <v>0</v>
      </c>
      <c r="AX49" s="97">
        <v>0</v>
      </c>
      <c r="AY49" s="105">
        <v>0</v>
      </c>
      <c r="AZ49" s="104">
        <v>0</v>
      </c>
      <c r="BA49" s="97">
        <v>0</v>
      </c>
      <c r="BB49" s="97">
        <v>0</v>
      </c>
      <c r="BC49" s="97">
        <v>0</v>
      </c>
      <c r="BD49" s="97">
        <v>0</v>
      </c>
      <c r="BE49" s="105">
        <v>0</v>
      </c>
      <c r="BF49" s="104">
        <v>2</v>
      </c>
      <c r="BG49" s="97">
        <v>0</v>
      </c>
      <c r="BH49" s="97">
        <v>0</v>
      </c>
      <c r="BI49" s="97">
        <v>0</v>
      </c>
      <c r="BJ49" s="97">
        <v>0</v>
      </c>
      <c r="BK49" s="105">
        <v>0.4</v>
      </c>
      <c r="BL49" s="104">
        <v>1.01</v>
      </c>
      <c r="BM49" s="97">
        <v>0</v>
      </c>
      <c r="BN49" s="97">
        <v>0</v>
      </c>
      <c r="BO49" s="97">
        <v>0</v>
      </c>
      <c r="BP49" s="97">
        <v>0</v>
      </c>
      <c r="BQ49" s="105">
        <v>1.002</v>
      </c>
      <c r="BR49" s="104">
        <v>11</v>
      </c>
      <c r="BS49" s="97">
        <v>12</v>
      </c>
      <c r="BT49" s="97">
        <v>11</v>
      </c>
      <c r="BU49" s="97">
        <v>11</v>
      </c>
      <c r="BV49" s="97">
        <v>10</v>
      </c>
      <c r="BW49" s="105">
        <v>11</v>
      </c>
      <c r="BX49" s="104">
        <v>15</v>
      </c>
      <c r="BY49" s="97">
        <v>16</v>
      </c>
      <c r="BZ49" s="97">
        <v>14</v>
      </c>
      <c r="CA49" s="97">
        <v>13</v>
      </c>
      <c r="CB49" s="97">
        <v>15</v>
      </c>
      <c r="CC49" s="105">
        <v>14.6</v>
      </c>
    </row>
    <row r="50" spans="1:81" x14ac:dyDescent="0.2">
      <c r="A50" s="102" t="s">
        <v>400</v>
      </c>
      <c r="B50">
        <v>69.099999999999994</v>
      </c>
      <c r="C50" s="103" t="s">
        <v>353</v>
      </c>
      <c r="D50" s="96">
        <f t="shared" si="1"/>
        <v>16.223965267727788</v>
      </c>
      <c r="E50" s="96">
        <f t="shared" si="1"/>
        <v>14.490303907380463</v>
      </c>
      <c r="F50" s="96">
        <f t="shared" si="1"/>
        <v>16.617273516642403</v>
      </c>
      <c r="G50" s="96">
        <f t="shared" si="1"/>
        <v>21.670793053545587</v>
      </c>
      <c r="H50" s="96">
        <f t="shared" si="1"/>
        <v>20.101024602026051</v>
      </c>
      <c r="I50" s="96">
        <f t="shared" si="1"/>
        <v>17.820672069464457</v>
      </c>
      <c r="J50" s="97">
        <v>1121.07599999999</v>
      </c>
      <c r="K50" s="97">
        <v>1001.27999999999</v>
      </c>
      <c r="L50" s="97">
        <v>1148.25359999999</v>
      </c>
      <c r="M50" s="97">
        <v>1497.4518</v>
      </c>
      <c r="N50" s="97">
        <v>1388.9808</v>
      </c>
      <c r="O50" s="98">
        <f t="shared" si="3"/>
        <v>1231.408439999994</v>
      </c>
      <c r="P50" s="104">
        <v>16</v>
      </c>
      <c r="Q50" s="97">
        <v>19</v>
      </c>
      <c r="R50" s="97">
        <v>17</v>
      </c>
      <c r="S50" s="97">
        <v>18</v>
      </c>
      <c r="T50" s="97">
        <v>17</v>
      </c>
      <c r="U50" s="105">
        <v>17.399999999999999</v>
      </c>
      <c r="V50" s="104">
        <v>57</v>
      </c>
      <c r="W50" s="97">
        <v>53</v>
      </c>
      <c r="X50" s="97">
        <v>52</v>
      </c>
      <c r="Y50" s="97">
        <v>54</v>
      </c>
      <c r="Z50" s="97">
        <v>23</v>
      </c>
      <c r="AA50" s="105">
        <v>47.8</v>
      </c>
      <c r="AB50" s="104">
        <v>0</v>
      </c>
      <c r="AC50" s="97">
        <v>0</v>
      </c>
      <c r="AD50" s="97">
        <v>0</v>
      </c>
      <c r="AE50" s="97">
        <v>0</v>
      </c>
      <c r="AF50" s="97">
        <v>0</v>
      </c>
      <c r="AG50" s="105">
        <v>0</v>
      </c>
      <c r="AH50" s="104">
        <v>0</v>
      </c>
      <c r="AI50" s="97">
        <v>0</v>
      </c>
      <c r="AJ50" s="97">
        <v>0</v>
      </c>
      <c r="AK50" s="97">
        <v>0</v>
      </c>
      <c r="AL50" s="97">
        <v>0</v>
      </c>
      <c r="AM50" s="105">
        <v>0</v>
      </c>
      <c r="AN50" s="104">
        <v>0</v>
      </c>
      <c r="AO50" s="97">
        <v>0</v>
      </c>
      <c r="AP50" s="97">
        <v>0</v>
      </c>
      <c r="AQ50" s="97">
        <v>0</v>
      </c>
      <c r="AR50" s="97">
        <v>0</v>
      </c>
      <c r="AS50" s="105">
        <v>0</v>
      </c>
      <c r="AT50" s="104">
        <v>0</v>
      </c>
      <c r="AU50" s="97">
        <v>0</v>
      </c>
      <c r="AV50" s="97">
        <v>0</v>
      </c>
      <c r="AW50" s="97">
        <v>0</v>
      </c>
      <c r="AX50" s="97">
        <v>0</v>
      </c>
      <c r="AY50" s="105">
        <v>0</v>
      </c>
      <c r="AZ50" s="104">
        <v>0</v>
      </c>
      <c r="BA50" s="97">
        <v>0</v>
      </c>
      <c r="BB50" s="97">
        <v>0</v>
      </c>
      <c r="BC50" s="97">
        <v>0</v>
      </c>
      <c r="BD50" s="97">
        <v>0</v>
      </c>
      <c r="BE50" s="105">
        <v>0</v>
      </c>
      <c r="BF50" s="104">
        <v>0</v>
      </c>
      <c r="BG50" s="97">
        <v>0</v>
      </c>
      <c r="BH50" s="97">
        <v>0</v>
      </c>
      <c r="BI50" s="97">
        <v>0</v>
      </c>
      <c r="BJ50" s="97">
        <v>0</v>
      </c>
      <c r="BK50" s="105">
        <v>0</v>
      </c>
      <c r="BL50" s="104">
        <v>0</v>
      </c>
      <c r="BM50" s="97">
        <v>0</v>
      </c>
      <c r="BN50" s="97">
        <v>0</v>
      </c>
      <c r="BO50" s="97">
        <v>0</v>
      </c>
      <c r="BP50" s="97">
        <v>0</v>
      </c>
      <c r="BQ50" s="105">
        <v>0</v>
      </c>
      <c r="BR50" s="104">
        <v>17</v>
      </c>
      <c r="BS50" s="97">
        <v>18</v>
      </c>
      <c r="BT50" s="97">
        <v>17</v>
      </c>
      <c r="BU50" s="97">
        <v>17</v>
      </c>
      <c r="BV50" s="97">
        <v>10</v>
      </c>
      <c r="BW50" s="105">
        <v>15.8</v>
      </c>
      <c r="BX50" s="104">
        <v>22</v>
      </c>
      <c r="BY50" s="97">
        <v>23</v>
      </c>
      <c r="BZ50" s="97">
        <v>22</v>
      </c>
      <c r="CA50" s="97">
        <v>23</v>
      </c>
      <c r="CB50" s="97">
        <v>15</v>
      </c>
      <c r="CC50" s="105">
        <v>21</v>
      </c>
    </row>
    <row r="51" spans="1:81" x14ac:dyDescent="0.2">
      <c r="A51" s="107" t="s">
        <v>401</v>
      </c>
      <c r="B51">
        <v>8.3000000000000004E-2</v>
      </c>
      <c r="C51" s="103" t="s">
        <v>353</v>
      </c>
      <c r="D51" s="96">
        <v>30.666822916666611</v>
      </c>
      <c r="E51" s="96">
        <v>4.28125</v>
      </c>
      <c r="F51" s="96">
        <v>12.383906249999999</v>
      </c>
      <c r="G51" s="96">
        <v>33.884837962962962</v>
      </c>
      <c r="H51" s="96">
        <v>8.6494212962962376</v>
      </c>
      <c r="I51" s="96">
        <v>17.973247685185164</v>
      </c>
      <c r="J51" s="97">
        <v>529.92269999999905</v>
      </c>
      <c r="K51" s="97">
        <v>73.98</v>
      </c>
      <c r="L51" s="97">
        <v>213.9939</v>
      </c>
      <c r="M51" s="97">
        <v>585.53</v>
      </c>
      <c r="N51" s="97">
        <v>149.46199999999899</v>
      </c>
      <c r="O51" s="98">
        <f t="shared" si="3"/>
        <v>310.57771999999966</v>
      </c>
      <c r="P51" s="104">
        <v>10</v>
      </c>
      <c r="Q51" s="97">
        <v>10</v>
      </c>
      <c r="R51" s="97">
        <v>10</v>
      </c>
      <c r="S51" s="97">
        <v>10</v>
      </c>
      <c r="T51" s="97">
        <v>10</v>
      </c>
      <c r="U51" s="105">
        <v>10</v>
      </c>
      <c r="V51" s="104">
        <v>13</v>
      </c>
      <c r="W51" s="97">
        <v>13</v>
      </c>
      <c r="X51" s="97">
        <v>13</v>
      </c>
      <c r="Y51" s="97">
        <v>13</v>
      </c>
      <c r="Z51" s="97">
        <v>13</v>
      </c>
      <c r="AA51" s="105">
        <v>13</v>
      </c>
      <c r="AB51" s="104">
        <v>0</v>
      </c>
      <c r="AC51" s="97">
        <v>0</v>
      </c>
      <c r="AD51" s="97">
        <v>0</v>
      </c>
      <c r="AE51" s="97">
        <v>0</v>
      </c>
      <c r="AF51" s="97">
        <v>0</v>
      </c>
      <c r="AG51" s="105">
        <v>0</v>
      </c>
      <c r="AH51" s="104">
        <v>0</v>
      </c>
      <c r="AI51" s="97">
        <v>0</v>
      </c>
      <c r="AJ51" s="97">
        <v>0</v>
      </c>
      <c r="AK51" s="97">
        <v>0</v>
      </c>
      <c r="AL51" s="97">
        <v>0</v>
      </c>
      <c r="AM51" s="105">
        <v>0</v>
      </c>
      <c r="AN51" s="104">
        <v>0</v>
      </c>
      <c r="AO51" s="97">
        <v>0</v>
      </c>
      <c r="AP51" s="97">
        <v>0</v>
      </c>
      <c r="AQ51" s="97">
        <v>0</v>
      </c>
      <c r="AR51" s="97">
        <v>0</v>
      </c>
      <c r="AS51" s="105">
        <v>0</v>
      </c>
      <c r="AT51" s="104">
        <v>0</v>
      </c>
      <c r="AU51" s="97">
        <v>0</v>
      </c>
      <c r="AV51" s="97">
        <v>0</v>
      </c>
      <c r="AW51" s="97">
        <v>0</v>
      </c>
      <c r="AX51" s="97">
        <v>0</v>
      </c>
      <c r="AY51" s="105">
        <v>0</v>
      </c>
      <c r="AZ51" s="104">
        <v>0</v>
      </c>
      <c r="BA51" s="97">
        <v>0</v>
      </c>
      <c r="BB51" s="97">
        <v>0</v>
      </c>
      <c r="BC51" s="97">
        <v>0</v>
      </c>
      <c r="BD51" s="97">
        <v>0</v>
      </c>
      <c r="BE51" s="105">
        <v>0</v>
      </c>
      <c r="BF51" s="104">
        <v>0</v>
      </c>
      <c r="BG51" s="97">
        <v>0</v>
      </c>
      <c r="BH51" s="97">
        <v>0</v>
      </c>
      <c r="BI51" s="97">
        <v>0</v>
      </c>
      <c r="BJ51" s="97">
        <v>0</v>
      </c>
      <c r="BK51" s="105">
        <v>0</v>
      </c>
      <c r="BL51" s="104">
        <v>0</v>
      </c>
      <c r="BM51" s="97">
        <v>0</v>
      </c>
      <c r="BN51" s="97">
        <v>0</v>
      </c>
      <c r="BO51" s="97">
        <v>0</v>
      </c>
      <c r="BP51" s="97">
        <v>0</v>
      </c>
      <c r="BQ51" s="105">
        <v>0</v>
      </c>
      <c r="BR51" s="104">
        <v>9</v>
      </c>
      <c r="BS51" s="97">
        <v>9</v>
      </c>
      <c r="BT51" s="97">
        <v>9</v>
      </c>
      <c r="BU51" s="97">
        <v>9</v>
      </c>
      <c r="BV51" s="97">
        <v>9</v>
      </c>
      <c r="BW51" s="105">
        <v>9</v>
      </c>
      <c r="BX51" s="104">
        <v>11</v>
      </c>
      <c r="BY51" s="97">
        <v>11</v>
      </c>
      <c r="BZ51" s="97">
        <v>11</v>
      </c>
      <c r="CA51" s="97">
        <v>11</v>
      </c>
      <c r="CB51" s="97">
        <v>11</v>
      </c>
      <c r="CC51" s="105">
        <v>11</v>
      </c>
    </row>
    <row r="52" spans="1:81" x14ac:dyDescent="0.2">
      <c r="A52" s="102" t="s">
        <v>402</v>
      </c>
      <c r="B52">
        <v>17.28</v>
      </c>
      <c r="C52" s="103" t="s">
        <v>353</v>
      </c>
      <c r="D52" s="96">
        <f t="shared" si="1"/>
        <v>30.666822916666611</v>
      </c>
      <c r="E52" s="96">
        <f t="shared" si="1"/>
        <v>4.28125</v>
      </c>
      <c r="F52" s="96">
        <f t="shared" si="1"/>
        <v>12.383906249999999</v>
      </c>
      <c r="G52" s="96">
        <f t="shared" si="1"/>
        <v>33.884837962962962</v>
      </c>
      <c r="H52" s="96">
        <f t="shared" si="1"/>
        <v>8.6494212962962376</v>
      </c>
      <c r="I52" s="96">
        <f t="shared" si="1"/>
        <v>17.973247685185164</v>
      </c>
      <c r="J52" s="97">
        <v>529.92269999999905</v>
      </c>
      <c r="K52" s="97">
        <v>73.98</v>
      </c>
      <c r="L52" s="97">
        <v>213.9939</v>
      </c>
      <c r="M52" s="97">
        <v>585.53</v>
      </c>
      <c r="N52" s="97">
        <v>149.46199999999899</v>
      </c>
      <c r="O52" s="98">
        <f t="shared" si="3"/>
        <v>310.57771999999966</v>
      </c>
      <c r="P52" s="104">
        <v>10</v>
      </c>
      <c r="Q52" s="97">
        <v>10</v>
      </c>
      <c r="R52" s="97">
        <v>10</v>
      </c>
      <c r="S52" s="97">
        <v>10</v>
      </c>
      <c r="T52" s="97">
        <v>10</v>
      </c>
      <c r="U52" s="105">
        <v>10</v>
      </c>
      <c r="V52" s="104">
        <v>13</v>
      </c>
      <c r="W52" s="97">
        <v>13</v>
      </c>
      <c r="X52" s="97">
        <v>13</v>
      </c>
      <c r="Y52" s="97">
        <v>13</v>
      </c>
      <c r="Z52" s="97">
        <v>13</v>
      </c>
      <c r="AA52" s="105">
        <v>13</v>
      </c>
      <c r="AB52" s="104">
        <v>0</v>
      </c>
      <c r="AC52" s="97">
        <v>0</v>
      </c>
      <c r="AD52" s="97">
        <v>0</v>
      </c>
      <c r="AE52" s="97">
        <v>0</v>
      </c>
      <c r="AF52" s="97">
        <v>0</v>
      </c>
      <c r="AG52" s="105">
        <v>0</v>
      </c>
      <c r="AH52" s="104">
        <v>0</v>
      </c>
      <c r="AI52" s="97">
        <v>0</v>
      </c>
      <c r="AJ52" s="97">
        <v>0</v>
      </c>
      <c r="AK52" s="97">
        <v>0</v>
      </c>
      <c r="AL52" s="97">
        <v>0</v>
      </c>
      <c r="AM52" s="105">
        <v>0</v>
      </c>
      <c r="AN52" s="104">
        <v>0</v>
      </c>
      <c r="AO52" s="97">
        <v>0</v>
      </c>
      <c r="AP52" s="97">
        <v>0</v>
      </c>
      <c r="AQ52" s="97">
        <v>0</v>
      </c>
      <c r="AR52" s="97">
        <v>0</v>
      </c>
      <c r="AS52" s="105">
        <v>0</v>
      </c>
      <c r="AT52" s="104">
        <v>0</v>
      </c>
      <c r="AU52" s="97">
        <v>0</v>
      </c>
      <c r="AV52" s="97">
        <v>0</v>
      </c>
      <c r="AW52" s="97">
        <v>0</v>
      </c>
      <c r="AX52" s="97">
        <v>0</v>
      </c>
      <c r="AY52" s="105">
        <v>0</v>
      </c>
      <c r="AZ52" s="104">
        <v>0</v>
      </c>
      <c r="BA52" s="97">
        <v>0</v>
      </c>
      <c r="BB52" s="97">
        <v>0</v>
      </c>
      <c r="BC52" s="97">
        <v>0</v>
      </c>
      <c r="BD52" s="97">
        <v>0</v>
      </c>
      <c r="BE52" s="105">
        <v>0</v>
      </c>
      <c r="BF52" s="104">
        <v>0</v>
      </c>
      <c r="BG52" s="97">
        <v>0</v>
      </c>
      <c r="BH52" s="97">
        <v>0</v>
      </c>
      <c r="BI52" s="97">
        <v>0</v>
      </c>
      <c r="BJ52" s="97">
        <v>0</v>
      </c>
      <c r="BK52" s="105">
        <v>0</v>
      </c>
      <c r="BL52" s="104">
        <v>0</v>
      </c>
      <c r="BM52" s="97">
        <v>0</v>
      </c>
      <c r="BN52" s="97">
        <v>0</v>
      </c>
      <c r="BO52" s="97">
        <v>0</v>
      </c>
      <c r="BP52" s="97">
        <v>0</v>
      </c>
      <c r="BQ52" s="105">
        <v>0</v>
      </c>
      <c r="BR52" s="104">
        <v>9</v>
      </c>
      <c r="BS52" s="97">
        <v>9</v>
      </c>
      <c r="BT52" s="97">
        <v>9</v>
      </c>
      <c r="BU52" s="97">
        <v>9</v>
      </c>
      <c r="BV52" s="97">
        <v>9</v>
      </c>
      <c r="BW52" s="105">
        <v>9</v>
      </c>
      <c r="BX52" s="104">
        <v>11</v>
      </c>
      <c r="BY52" s="97">
        <v>11</v>
      </c>
      <c r="BZ52" s="97">
        <v>11</v>
      </c>
      <c r="CA52" s="97">
        <v>11</v>
      </c>
      <c r="CB52" s="97">
        <v>11</v>
      </c>
      <c r="CC52" s="105">
        <v>11</v>
      </c>
    </row>
    <row r="53" spans="1:81" x14ac:dyDescent="0.2">
      <c r="A53" s="102" t="s">
        <v>403</v>
      </c>
      <c r="B53">
        <v>5.82</v>
      </c>
      <c r="C53" s="103" t="s">
        <v>353</v>
      </c>
      <c r="D53" s="96">
        <f t="shared" si="1"/>
        <v>87.918556701030752</v>
      </c>
      <c r="E53" s="96">
        <f t="shared" si="1"/>
        <v>12.304123711340205</v>
      </c>
      <c r="F53" s="96">
        <f t="shared" si="1"/>
        <v>35.324020618556702</v>
      </c>
      <c r="G53" s="96">
        <f t="shared" si="1"/>
        <v>98.432989690721641</v>
      </c>
      <c r="H53" s="96">
        <f t="shared" si="1"/>
        <v>24.776030927834878</v>
      </c>
      <c r="I53" s="96">
        <f t="shared" si="1"/>
        <v>51.751144329896839</v>
      </c>
      <c r="J53" s="97">
        <v>511.68599999999901</v>
      </c>
      <c r="K53" s="97">
        <v>71.61</v>
      </c>
      <c r="L53" s="97">
        <v>205.58580000000001</v>
      </c>
      <c r="M53" s="97">
        <v>572.88</v>
      </c>
      <c r="N53" s="97">
        <v>144.19649999999899</v>
      </c>
      <c r="O53" s="98">
        <f t="shared" si="3"/>
        <v>301.19165999999962</v>
      </c>
      <c r="P53" s="104">
        <v>11</v>
      </c>
      <c r="Q53" s="97">
        <v>11</v>
      </c>
      <c r="R53" s="97">
        <v>10</v>
      </c>
      <c r="S53" s="97">
        <v>11</v>
      </c>
      <c r="T53" s="97">
        <v>10</v>
      </c>
      <c r="U53" s="105">
        <v>10.6</v>
      </c>
      <c r="V53" s="104">
        <v>28</v>
      </c>
      <c r="W53" s="97">
        <v>28</v>
      </c>
      <c r="X53" s="97">
        <v>24</v>
      </c>
      <c r="Y53" s="97">
        <v>26</v>
      </c>
      <c r="Z53" s="97">
        <v>15</v>
      </c>
      <c r="AA53" s="105">
        <v>24.2</v>
      </c>
      <c r="AB53" s="104">
        <v>0</v>
      </c>
      <c r="AC53" s="97">
        <v>0</v>
      </c>
      <c r="AD53" s="97">
        <v>0</v>
      </c>
      <c r="AE53" s="97">
        <v>0</v>
      </c>
      <c r="AF53" s="97">
        <v>0</v>
      </c>
      <c r="AG53" s="105">
        <v>0</v>
      </c>
      <c r="AH53" s="104">
        <v>0</v>
      </c>
      <c r="AI53" s="97">
        <v>0</v>
      </c>
      <c r="AJ53" s="97">
        <v>0</v>
      </c>
      <c r="AK53" s="97">
        <v>0</v>
      </c>
      <c r="AL53" s="97">
        <v>0</v>
      </c>
      <c r="AM53" s="105">
        <v>0</v>
      </c>
      <c r="AN53" s="104">
        <v>0</v>
      </c>
      <c r="AO53" s="97">
        <v>0</v>
      </c>
      <c r="AP53" s="97">
        <v>0</v>
      </c>
      <c r="AQ53" s="97">
        <v>0</v>
      </c>
      <c r="AR53" s="97">
        <v>0</v>
      </c>
      <c r="AS53" s="105">
        <v>0</v>
      </c>
      <c r="AT53" s="104">
        <v>0</v>
      </c>
      <c r="AU53" s="97">
        <v>0</v>
      </c>
      <c r="AV53" s="97">
        <v>0</v>
      </c>
      <c r="AW53" s="97">
        <v>0</v>
      </c>
      <c r="AX53" s="97">
        <v>0</v>
      </c>
      <c r="AY53" s="105">
        <v>0</v>
      </c>
      <c r="AZ53" s="104">
        <v>0</v>
      </c>
      <c r="BA53" s="97">
        <v>0</v>
      </c>
      <c r="BB53" s="97">
        <v>0</v>
      </c>
      <c r="BC53" s="97">
        <v>0</v>
      </c>
      <c r="BD53" s="97">
        <v>0</v>
      </c>
      <c r="BE53" s="105">
        <v>0</v>
      </c>
      <c r="BF53" s="104">
        <v>0</v>
      </c>
      <c r="BG53" s="97">
        <v>0</v>
      </c>
      <c r="BH53" s="97">
        <v>0</v>
      </c>
      <c r="BI53" s="97">
        <v>0</v>
      </c>
      <c r="BJ53" s="97">
        <v>0</v>
      </c>
      <c r="BK53" s="105">
        <v>0</v>
      </c>
      <c r="BL53" s="104">
        <v>0</v>
      </c>
      <c r="BM53" s="97">
        <v>0</v>
      </c>
      <c r="BN53" s="97">
        <v>0</v>
      </c>
      <c r="BO53" s="97">
        <v>0</v>
      </c>
      <c r="BP53" s="97">
        <v>0</v>
      </c>
      <c r="BQ53" s="105">
        <v>0</v>
      </c>
      <c r="BR53" s="104">
        <v>11</v>
      </c>
      <c r="BS53" s="97">
        <v>12</v>
      </c>
      <c r="BT53" s="97">
        <v>11</v>
      </c>
      <c r="BU53" s="97">
        <v>11</v>
      </c>
      <c r="BV53" s="97">
        <v>10</v>
      </c>
      <c r="BW53" s="105">
        <v>11</v>
      </c>
      <c r="BX53" s="104">
        <v>15</v>
      </c>
      <c r="BY53" s="97">
        <v>16</v>
      </c>
      <c r="BZ53" s="97">
        <v>14</v>
      </c>
      <c r="CA53" s="97">
        <v>13</v>
      </c>
      <c r="CB53" s="97">
        <v>15</v>
      </c>
      <c r="CC53" s="105">
        <v>14.6</v>
      </c>
    </row>
    <row r="54" spans="1:81" x14ac:dyDescent="0.2">
      <c r="A54" s="106" t="s">
        <v>410</v>
      </c>
      <c r="B54">
        <v>6.13</v>
      </c>
      <c r="C54" s="103" t="s">
        <v>353</v>
      </c>
      <c r="D54" s="96">
        <f t="shared" si="1"/>
        <v>0</v>
      </c>
      <c r="E54" s="96">
        <f t="shared" si="1"/>
        <v>0</v>
      </c>
      <c r="F54" s="96">
        <f t="shared" si="1"/>
        <v>0</v>
      </c>
      <c r="G54" s="96">
        <f t="shared" si="1"/>
        <v>0</v>
      </c>
      <c r="H54" s="96">
        <f t="shared" si="1"/>
        <v>0</v>
      </c>
      <c r="I54" s="96">
        <f t="shared" si="1"/>
        <v>0</v>
      </c>
      <c r="J54" s="97"/>
      <c r="K54" s="97"/>
      <c r="L54" s="97"/>
      <c r="M54" s="97"/>
      <c r="N54" s="97"/>
      <c r="O54" s="98"/>
      <c r="P54" s="104"/>
      <c r="Q54" s="97"/>
      <c r="R54" s="97"/>
      <c r="S54" s="97"/>
      <c r="T54" s="97"/>
      <c r="U54" s="105"/>
      <c r="V54" s="104"/>
      <c r="W54" s="97"/>
      <c r="X54" s="97"/>
      <c r="Y54" s="97"/>
      <c r="Z54" s="97"/>
      <c r="AA54" s="105"/>
      <c r="AB54" s="104">
        <v>0</v>
      </c>
      <c r="AC54" s="97">
        <v>0</v>
      </c>
      <c r="AD54" s="97">
        <v>0</v>
      </c>
      <c r="AE54" s="97">
        <v>0</v>
      </c>
      <c r="AF54" s="97">
        <v>0</v>
      </c>
      <c r="AG54" s="105">
        <v>0</v>
      </c>
      <c r="AH54" s="104">
        <v>0</v>
      </c>
      <c r="AI54" s="97">
        <v>0</v>
      </c>
      <c r="AJ54" s="97">
        <v>0</v>
      </c>
      <c r="AK54" s="97">
        <v>0</v>
      </c>
      <c r="AL54" s="97">
        <v>0</v>
      </c>
      <c r="AM54" s="105">
        <v>0</v>
      </c>
      <c r="AN54" s="104">
        <v>0</v>
      </c>
      <c r="AO54" s="97">
        <v>0</v>
      </c>
      <c r="AP54" s="97">
        <v>0</v>
      </c>
      <c r="AQ54" s="97">
        <v>0</v>
      </c>
      <c r="AR54" s="97">
        <v>0</v>
      </c>
      <c r="AS54" s="105">
        <v>0</v>
      </c>
      <c r="AT54" s="104">
        <v>0</v>
      </c>
      <c r="AU54" s="97">
        <v>0</v>
      </c>
      <c r="AV54" s="97">
        <v>0</v>
      </c>
      <c r="AW54" s="97">
        <v>0</v>
      </c>
      <c r="AX54" s="97">
        <v>0</v>
      </c>
      <c r="AY54" s="105">
        <v>0</v>
      </c>
      <c r="AZ54" s="104">
        <v>0</v>
      </c>
      <c r="BA54" s="97">
        <v>0</v>
      </c>
      <c r="BB54" s="97">
        <v>0</v>
      </c>
      <c r="BC54" s="97">
        <v>0</v>
      </c>
      <c r="BD54" s="97">
        <v>0</v>
      </c>
      <c r="BE54" s="105">
        <v>0</v>
      </c>
      <c r="BF54" s="104">
        <v>0</v>
      </c>
      <c r="BG54" s="97">
        <v>0</v>
      </c>
      <c r="BH54" s="97">
        <v>0</v>
      </c>
      <c r="BI54" s="97">
        <v>0</v>
      </c>
      <c r="BJ54" s="97">
        <v>0</v>
      </c>
      <c r="BK54" s="105">
        <v>0</v>
      </c>
      <c r="BL54" s="104">
        <v>0</v>
      </c>
      <c r="BM54" s="97">
        <v>0</v>
      </c>
      <c r="BN54" s="97">
        <v>0</v>
      </c>
      <c r="BO54" s="97">
        <v>0</v>
      </c>
      <c r="BP54" s="97">
        <v>0</v>
      </c>
      <c r="BQ54" s="105">
        <v>0</v>
      </c>
      <c r="BR54" s="104"/>
      <c r="BS54" s="97"/>
      <c r="BT54" s="97"/>
      <c r="BU54" s="97"/>
      <c r="BV54" s="97"/>
      <c r="BW54" s="105"/>
      <c r="BX54" s="104"/>
      <c r="BY54" s="97"/>
      <c r="BZ54" s="97"/>
      <c r="CA54" s="97"/>
      <c r="CB54" s="97"/>
      <c r="CC54" s="105"/>
    </row>
    <row r="55" spans="1:81" x14ac:dyDescent="0.2">
      <c r="A55" s="102" t="s">
        <v>404</v>
      </c>
      <c r="B55">
        <v>10.07</v>
      </c>
      <c r="C55" s="103" t="s">
        <v>353</v>
      </c>
      <c r="D55" s="96">
        <f t="shared" si="1"/>
        <v>86.639523336643393</v>
      </c>
      <c r="E55" s="96">
        <f t="shared" si="1"/>
        <v>12.125124131082423</v>
      </c>
      <c r="F55" s="96">
        <f t="shared" si="1"/>
        <v>34.810129096325717</v>
      </c>
      <c r="G55" s="96">
        <f t="shared" si="1"/>
        <v>97.000993048659382</v>
      </c>
      <c r="H55" s="96">
        <f t="shared" si="1"/>
        <v>24.415590863952232</v>
      </c>
      <c r="I55" s="96">
        <f t="shared" si="1"/>
        <v>50.998272095332638</v>
      </c>
      <c r="J55" s="97">
        <v>872.45999999999901</v>
      </c>
      <c r="K55" s="97">
        <v>122.1</v>
      </c>
      <c r="L55" s="97">
        <v>350.53800000000001</v>
      </c>
      <c r="M55" s="97">
        <v>976.8</v>
      </c>
      <c r="N55" s="97">
        <v>245.86499999999899</v>
      </c>
      <c r="O55" s="98">
        <f t="shared" si="3"/>
        <v>513.55259999999964</v>
      </c>
      <c r="P55" s="104">
        <v>10</v>
      </c>
      <c r="Q55" s="97">
        <v>10</v>
      </c>
      <c r="R55" s="97">
        <v>9</v>
      </c>
      <c r="S55" s="97">
        <v>10</v>
      </c>
      <c r="T55" s="97">
        <v>10</v>
      </c>
      <c r="U55" s="105">
        <v>9.8000000000000007</v>
      </c>
      <c r="V55" s="104">
        <v>30</v>
      </c>
      <c r="W55" s="97">
        <v>28</v>
      </c>
      <c r="X55" s="97">
        <v>23</v>
      </c>
      <c r="Y55" s="97">
        <v>28</v>
      </c>
      <c r="Z55" s="97">
        <v>13</v>
      </c>
      <c r="AA55" s="105">
        <v>24.4</v>
      </c>
      <c r="AB55" s="104">
        <v>0</v>
      </c>
      <c r="AC55" s="97">
        <v>0</v>
      </c>
      <c r="AD55" s="97">
        <v>0</v>
      </c>
      <c r="AE55" s="97">
        <v>0</v>
      </c>
      <c r="AF55" s="97">
        <v>0</v>
      </c>
      <c r="AG55" s="105">
        <v>0</v>
      </c>
      <c r="AH55" s="104">
        <v>0</v>
      </c>
      <c r="AI55" s="97">
        <v>0</v>
      </c>
      <c r="AJ55" s="97">
        <v>0</v>
      </c>
      <c r="AK55" s="97">
        <v>0</v>
      </c>
      <c r="AL55" s="97">
        <v>0</v>
      </c>
      <c r="AM55" s="105">
        <v>0</v>
      </c>
      <c r="AN55" s="104">
        <v>0</v>
      </c>
      <c r="AO55" s="97">
        <v>0</v>
      </c>
      <c r="AP55" s="97">
        <v>0</v>
      </c>
      <c r="AQ55" s="97">
        <v>0</v>
      </c>
      <c r="AR55" s="97">
        <v>0</v>
      </c>
      <c r="AS55" s="105">
        <v>0</v>
      </c>
      <c r="AT55" s="104">
        <v>0</v>
      </c>
      <c r="AU55" s="97">
        <v>0</v>
      </c>
      <c r="AV55" s="97">
        <v>0</v>
      </c>
      <c r="AW55" s="97">
        <v>0</v>
      </c>
      <c r="AX55" s="97">
        <v>0</v>
      </c>
      <c r="AY55" s="105">
        <v>0</v>
      </c>
      <c r="AZ55" s="104">
        <v>0</v>
      </c>
      <c r="BA55" s="97">
        <v>0</v>
      </c>
      <c r="BB55" s="97">
        <v>0</v>
      </c>
      <c r="BC55" s="97">
        <v>0</v>
      </c>
      <c r="BD55" s="97">
        <v>0</v>
      </c>
      <c r="BE55" s="105">
        <v>0</v>
      </c>
      <c r="BF55" s="104">
        <v>0</v>
      </c>
      <c r="BG55" s="97">
        <v>0</v>
      </c>
      <c r="BH55" s="97">
        <v>0</v>
      </c>
      <c r="BI55" s="97">
        <v>0</v>
      </c>
      <c r="BJ55" s="97">
        <v>0</v>
      </c>
      <c r="BK55" s="105">
        <v>0</v>
      </c>
      <c r="BL55" s="104">
        <v>0</v>
      </c>
      <c r="BM55" s="97">
        <v>0</v>
      </c>
      <c r="BN55" s="97">
        <v>0</v>
      </c>
      <c r="BO55" s="97">
        <v>0</v>
      </c>
      <c r="BP55" s="97">
        <v>0</v>
      </c>
      <c r="BQ55" s="105">
        <v>0</v>
      </c>
      <c r="BR55" s="104">
        <v>11</v>
      </c>
      <c r="BS55" s="97">
        <v>11</v>
      </c>
      <c r="BT55" s="97">
        <v>11</v>
      </c>
      <c r="BU55" s="97">
        <v>10</v>
      </c>
      <c r="BV55" s="97">
        <v>9</v>
      </c>
      <c r="BW55" s="105">
        <v>10.4</v>
      </c>
      <c r="BX55" s="104">
        <v>14</v>
      </c>
      <c r="BY55" s="97">
        <v>14</v>
      </c>
      <c r="BZ55" s="97">
        <v>12</v>
      </c>
      <c r="CA55" s="97">
        <v>14</v>
      </c>
      <c r="CB55" s="97">
        <v>11</v>
      </c>
      <c r="CC55" s="105">
        <v>13</v>
      </c>
    </row>
    <row r="56" spans="1:81" x14ac:dyDescent="0.2">
      <c r="A56" s="102" t="s">
        <v>405</v>
      </c>
      <c r="B56">
        <v>18.8</v>
      </c>
      <c r="C56" s="103" t="s">
        <v>353</v>
      </c>
      <c r="D56" s="96">
        <f t="shared" si="1"/>
        <v>22.32574468085101</v>
      </c>
      <c r="E56" s="96">
        <f t="shared" si="1"/>
        <v>3.1244680851063831</v>
      </c>
      <c r="F56" s="96">
        <f t="shared" si="1"/>
        <v>8.9700638297872342</v>
      </c>
      <c r="G56" s="96">
        <f t="shared" si="1"/>
        <v>24.995744680851065</v>
      </c>
      <c r="H56" s="96">
        <f t="shared" si="1"/>
        <v>6.2915425531914355</v>
      </c>
      <c r="I56" s="96">
        <f t="shared" si="1"/>
        <v>13.141512765957426</v>
      </c>
      <c r="J56" s="97">
        <v>419.72399999999902</v>
      </c>
      <c r="K56" s="97">
        <v>58.74</v>
      </c>
      <c r="L56" s="97">
        <v>168.63720000000001</v>
      </c>
      <c r="M56" s="97">
        <v>469.92</v>
      </c>
      <c r="N56" s="97">
        <v>118.280999999999</v>
      </c>
      <c r="O56" s="98">
        <f t="shared" si="3"/>
        <v>247.0604399999996</v>
      </c>
      <c r="P56" s="104">
        <v>11</v>
      </c>
      <c r="Q56" s="97">
        <v>11</v>
      </c>
      <c r="R56" s="97">
        <v>10</v>
      </c>
      <c r="S56" s="97">
        <v>11</v>
      </c>
      <c r="T56" s="97">
        <v>10</v>
      </c>
      <c r="U56" s="105">
        <v>10.6</v>
      </c>
      <c r="V56" s="104">
        <v>28</v>
      </c>
      <c r="W56" s="97">
        <v>28</v>
      </c>
      <c r="X56" s="97">
        <v>24</v>
      </c>
      <c r="Y56" s="97">
        <v>26</v>
      </c>
      <c r="Z56" s="97">
        <v>15</v>
      </c>
      <c r="AA56" s="105">
        <v>24.2</v>
      </c>
      <c r="AB56" s="104">
        <v>0</v>
      </c>
      <c r="AC56" s="97">
        <v>0</v>
      </c>
      <c r="AD56" s="97">
        <v>0</v>
      </c>
      <c r="AE56" s="97">
        <v>0</v>
      </c>
      <c r="AF56" s="97">
        <v>0</v>
      </c>
      <c r="AG56" s="105">
        <v>0</v>
      </c>
      <c r="AH56" s="104">
        <v>0</v>
      </c>
      <c r="AI56" s="97">
        <v>0</v>
      </c>
      <c r="AJ56" s="97">
        <v>0</v>
      </c>
      <c r="AK56" s="97">
        <v>0</v>
      </c>
      <c r="AL56" s="97">
        <v>0</v>
      </c>
      <c r="AM56" s="105">
        <v>0</v>
      </c>
      <c r="AN56" s="104">
        <v>0</v>
      </c>
      <c r="AO56" s="97">
        <v>0</v>
      </c>
      <c r="AP56" s="97">
        <v>0</v>
      </c>
      <c r="AQ56" s="97">
        <v>0</v>
      </c>
      <c r="AR56" s="97">
        <v>0</v>
      </c>
      <c r="AS56" s="105">
        <v>0</v>
      </c>
      <c r="AT56" s="104">
        <v>0</v>
      </c>
      <c r="AU56" s="97">
        <v>0</v>
      </c>
      <c r="AV56" s="97">
        <v>0</v>
      </c>
      <c r="AW56" s="97">
        <v>0</v>
      </c>
      <c r="AX56" s="97">
        <v>0</v>
      </c>
      <c r="AY56" s="105">
        <v>0</v>
      </c>
      <c r="AZ56" s="104">
        <v>0</v>
      </c>
      <c r="BA56" s="97">
        <v>0</v>
      </c>
      <c r="BB56" s="97">
        <v>0</v>
      </c>
      <c r="BC56" s="97">
        <v>0</v>
      </c>
      <c r="BD56" s="97">
        <v>0</v>
      </c>
      <c r="BE56" s="105">
        <v>0</v>
      </c>
      <c r="BF56" s="104">
        <v>0</v>
      </c>
      <c r="BG56" s="97">
        <v>0</v>
      </c>
      <c r="BH56" s="97">
        <v>0</v>
      </c>
      <c r="BI56" s="97">
        <v>0</v>
      </c>
      <c r="BJ56" s="97">
        <v>0</v>
      </c>
      <c r="BK56" s="105">
        <v>0</v>
      </c>
      <c r="BL56" s="104">
        <v>0</v>
      </c>
      <c r="BM56" s="97">
        <v>0</v>
      </c>
      <c r="BN56" s="97">
        <v>0</v>
      </c>
      <c r="BO56" s="97">
        <v>0</v>
      </c>
      <c r="BP56" s="97">
        <v>0</v>
      </c>
      <c r="BQ56" s="105">
        <v>0</v>
      </c>
      <c r="BR56" s="104">
        <v>11</v>
      </c>
      <c r="BS56" s="97">
        <v>12</v>
      </c>
      <c r="BT56" s="97">
        <v>11</v>
      </c>
      <c r="BU56" s="97">
        <v>11</v>
      </c>
      <c r="BV56" s="97">
        <v>10</v>
      </c>
      <c r="BW56" s="105">
        <v>11</v>
      </c>
      <c r="BX56" s="104">
        <v>15</v>
      </c>
      <c r="BY56" s="97">
        <v>16</v>
      </c>
      <c r="BZ56" s="97">
        <v>14</v>
      </c>
      <c r="CA56" s="97">
        <v>13</v>
      </c>
      <c r="CB56" s="97">
        <v>15</v>
      </c>
      <c r="CC56" s="105">
        <v>14.6</v>
      </c>
    </row>
    <row r="57" spans="1:81" x14ac:dyDescent="0.2">
      <c r="A57" s="102" t="s">
        <v>406</v>
      </c>
      <c r="B57">
        <v>8</v>
      </c>
      <c r="C57" s="103" t="s">
        <v>353</v>
      </c>
      <c r="D57" s="96">
        <f t="shared" si="1"/>
        <v>16.702499999999876</v>
      </c>
      <c r="E57" s="96">
        <f t="shared" si="1"/>
        <v>2.3374999999999999</v>
      </c>
      <c r="F57" s="96">
        <f t="shared" si="1"/>
        <v>6.71075</v>
      </c>
      <c r="G57" s="96">
        <f t="shared" si="1"/>
        <v>18.7</v>
      </c>
      <c r="H57" s="96">
        <f t="shared" si="1"/>
        <v>4.7068749999999877</v>
      </c>
      <c r="I57" s="96">
        <f t="shared" si="1"/>
        <v>9.8315249999999725</v>
      </c>
      <c r="J57" s="97">
        <v>133.61999999999901</v>
      </c>
      <c r="K57" s="97">
        <v>18.7</v>
      </c>
      <c r="L57" s="97">
        <v>53.686</v>
      </c>
      <c r="M57" s="97">
        <v>149.6</v>
      </c>
      <c r="N57" s="97">
        <v>37.654999999999902</v>
      </c>
      <c r="O57" s="98">
        <f t="shared" si="3"/>
        <v>78.65219999999978</v>
      </c>
      <c r="P57" s="104">
        <v>11</v>
      </c>
      <c r="Q57" s="97">
        <v>11</v>
      </c>
      <c r="R57" s="97">
        <v>10</v>
      </c>
      <c r="S57" s="97">
        <v>11</v>
      </c>
      <c r="T57" s="97">
        <v>10</v>
      </c>
      <c r="U57" s="105">
        <v>10.6</v>
      </c>
      <c r="V57" s="104">
        <v>28</v>
      </c>
      <c r="W57" s="97">
        <v>28</v>
      </c>
      <c r="X57" s="97">
        <v>24</v>
      </c>
      <c r="Y57" s="97">
        <v>26</v>
      </c>
      <c r="Z57" s="97">
        <v>15</v>
      </c>
      <c r="AA57" s="105">
        <v>24.2</v>
      </c>
      <c r="AB57" s="104">
        <v>0</v>
      </c>
      <c r="AC57" s="97">
        <v>0</v>
      </c>
      <c r="AD57" s="97">
        <v>0</v>
      </c>
      <c r="AE57" s="97">
        <v>0</v>
      </c>
      <c r="AF57" s="97">
        <v>0</v>
      </c>
      <c r="AG57" s="105">
        <v>0</v>
      </c>
      <c r="AH57" s="104">
        <v>0</v>
      </c>
      <c r="AI57" s="97">
        <v>0</v>
      </c>
      <c r="AJ57" s="97">
        <v>0</v>
      </c>
      <c r="AK57" s="97">
        <v>0</v>
      </c>
      <c r="AL57" s="97">
        <v>0</v>
      </c>
      <c r="AM57" s="105">
        <v>0</v>
      </c>
      <c r="AN57" s="104">
        <v>0</v>
      </c>
      <c r="AO57" s="97">
        <v>0</v>
      </c>
      <c r="AP57" s="97">
        <v>0</v>
      </c>
      <c r="AQ57" s="97">
        <v>0</v>
      </c>
      <c r="AR57" s="97">
        <v>0</v>
      </c>
      <c r="AS57" s="105">
        <v>0</v>
      </c>
      <c r="AT57" s="104">
        <v>0</v>
      </c>
      <c r="AU57" s="97">
        <v>0</v>
      </c>
      <c r="AV57" s="97">
        <v>0</v>
      </c>
      <c r="AW57" s="97">
        <v>0</v>
      </c>
      <c r="AX57" s="97">
        <v>0</v>
      </c>
      <c r="AY57" s="105">
        <v>0</v>
      </c>
      <c r="AZ57" s="104">
        <v>0</v>
      </c>
      <c r="BA57" s="97">
        <v>0</v>
      </c>
      <c r="BB57" s="97">
        <v>0</v>
      </c>
      <c r="BC57" s="97">
        <v>0</v>
      </c>
      <c r="BD57" s="97">
        <v>0</v>
      </c>
      <c r="BE57" s="105">
        <v>0</v>
      </c>
      <c r="BF57" s="104">
        <v>0</v>
      </c>
      <c r="BG57" s="97">
        <v>0</v>
      </c>
      <c r="BH57" s="97">
        <v>0</v>
      </c>
      <c r="BI57" s="97">
        <v>0</v>
      </c>
      <c r="BJ57" s="97">
        <v>0</v>
      </c>
      <c r="BK57" s="105">
        <v>0</v>
      </c>
      <c r="BL57" s="104">
        <v>0</v>
      </c>
      <c r="BM57" s="97">
        <v>0</v>
      </c>
      <c r="BN57" s="97">
        <v>0</v>
      </c>
      <c r="BO57" s="97">
        <v>0</v>
      </c>
      <c r="BP57" s="97">
        <v>0</v>
      </c>
      <c r="BQ57" s="105">
        <v>0</v>
      </c>
      <c r="BR57" s="104">
        <v>11</v>
      </c>
      <c r="BS57" s="97">
        <v>12</v>
      </c>
      <c r="BT57" s="97">
        <v>11</v>
      </c>
      <c r="BU57" s="97">
        <v>11</v>
      </c>
      <c r="BV57" s="97">
        <v>10</v>
      </c>
      <c r="BW57" s="105">
        <v>11</v>
      </c>
      <c r="BX57" s="104">
        <v>15</v>
      </c>
      <c r="BY57" s="97">
        <v>16</v>
      </c>
      <c r="BZ57" s="97">
        <v>14</v>
      </c>
      <c r="CA57" s="97">
        <v>13</v>
      </c>
      <c r="CB57" s="97">
        <v>15</v>
      </c>
      <c r="CC57" s="105">
        <v>14.6</v>
      </c>
    </row>
    <row r="58" spans="1:81" x14ac:dyDescent="0.2">
      <c r="A58" s="102" t="s">
        <v>407</v>
      </c>
      <c r="B58">
        <v>7.4</v>
      </c>
      <c r="C58" s="103" t="s">
        <v>353</v>
      </c>
      <c r="D58" s="96">
        <f t="shared" si="1"/>
        <v>7.0102702702702562</v>
      </c>
      <c r="E58" s="96">
        <f t="shared" si="1"/>
        <v>0.98108108108108105</v>
      </c>
      <c r="F58" s="96">
        <f t="shared" si="1"/>
        <v>2.8165945945945947</v>
      </c>
      <c r="G58" s="96">
        <f t="shared" si="1"/>
        <v>7.8486486486486484</v>
      </c>
      <c r="H58" s="96">
        <f t="shared" si="1"/>
        <v>1.9755405405405271</v>
      </c>
      <c r="I58" s="96">
        <f t="shared" si="1"/>
        <v>4.126427027027022</v>
      </c>
      <c r="J58" s="97">
        <v>51.875999999999898</v>
      </c>
      <c r="K58" s="97">
        <v>7.26</v>
      </c>
      <c r="L58" s="97">
        <v>20.8428</v>
      </c>
      <c r="M58" s="97">
        <v>58.08</v>
      </c>
      <c r="N58" s="97">
        <v>14.6189999999999</v>
      </c>
      <c r="O58" s="98">
        <f t="shared" si="3"/>
        <v>30.535559999999965</v>
      </c>
      <c r="P58" s="104">
        <v>11</v>
      </c>
      <c r="Q58" s="97">
        <v>11</v>
      </c>
      <c r="R58" s="97">
        <v>10</v>
      </c>
      <c r="S58" s="97">
        <v>11</v>
      </c>
      <c r="T58" s="97">
        <v>10</v>
      </c>
      <c r="U58" s="105">
        <v>10.6</v>
      </c>
      <c r="V58" s="104">
        <v>28</v>
      </c>
      <c r="W58" s="97">
        <v>28</v>
      </c>
      <c r="X58" s="97">
        <v>24</v>
      </c>
      <c r="Y58" s="97">
        <v>26</v>
      </c>
      <c r="Z58" s="97">
        <v>15</v>
      </c>
      <c r="AA58" s="105">
        <v>24.2</v>
      </c>
      <c r="AB58" s="104">
        <v>0</v>
      </c>
      <c r="AC58" s="97">
        <v>0</v>
      </c>
      <c r="AD58" s="97">
        <v>0</v>
      </c>
      <c r="AE58" s="97">
        <v>0</v>
      </c>
      <c r="AF58" s="97">
        <v>0</v>
      </c>
      <c r="AG58" s="105">
        <v>0</v>
      </c>
      <c r="AH58" s="104">
        <v>0</v>
      </c>
      <c r="AI58" s="97">
        <v>0</v>
      </c>
      <c r="AJ58" s="97">
        <v>0</v>
      </c>
      <c r="AK58" s="97">
        <v>0</v>
      </c>
      <c r="AL58" s="97">
        <v>0</v>
      </c>
      <c r="AM58" s="105">
        <v>0</v>
      </c>
      <c r="AN58" s="104">
        <v>0</v>
      </c>
      <c r="AO58" s="97">
        <v>0</v>
      </c>
      <c r="AP58" s="97">
        <v>0</v>
      </c>
      <c r="AQ58" s="97">
        <v>0</v>
      </c>
      <c r="AR58" s="97">
        <v>0</v>
      </c>
      <c r="AS58" s="105">
        <v>0</v>
      </c>
      <c r="AT58" s="104">
        <v>0</v>
      </c>
      <c r="AU58" s="97">
        <v>0</v>
      </c>
      <c r="AV58" s="97">
        <v>0</v>
      </c>
      <c r="AW58" s="97">
        <v>0</v>
      </c>
      <c r="AX58" s="97">
        <v>0</v>
      </c>
      <c r="AY58" s="105">
        <v>0</v>
      </c>
      <c r="AZ58" s="104">
        <v>0</v>
      </c>
      <c r="BA58" s="97">
        <v>0</v>
      </c>
      <c r="BB58" s="97">
        <v>0</v>
      </c>
      <c r="BC58" s="97">
        <v>0</v>
      </c>
      <c r="BD58" s="97">
        <v>0</v>
      </c>
      <c r="BE58" s="105">
        <v>0</v>
      </c>
      <c r="BF58" s="104">
        <v>0</v>
      </c>
      <c r="BG58" s="97">
        <v>0</v>
      </c>
      <c r="BH58" s="97">
        <v>0</v>
      </c>
      <c r="BI58" s="97">
        <v>0</v>
      </c>
      <c r="BJ58" s="97">
        <v>0</v>
      </c>
      <c r="BK58" s="105">
        <v>0</v>
      </c>
      <c r="BL58" s="104">
        <v>0</v>
      </c>
      <c r="BM58" s="97">
        <v>0</v>
      </c>
      <c r="BN58" s="97">
        <v>0</v>
      </c>
      <c r="BO58" s="97">
        <v>0</v>
      </c>
      <c r="BP58" s="97">
        <v>0</v>
      </c>
      <c r="BQ58" s="105">
        <v>0</v>
      </c>
      <c r="BR58" s="104">
        <v>11</v>
      </c>
      <c r="BS58" s="97">
        <v>12</v>
      </c>
      <c r="BT58" s="97">
        <v>11</v>
      </c>
      <c r="BU58" s="97">
        <v>11</v>
      </c>
      <c r="BV58" s="97">
        <v>10</v>
      </c>
      <c r="BW58" s="105">
        <v>11</v>
      </c>
      <c r="BX58" s="104">
        <v>15</v>
      </c>
      <c r="BY58" s="97">
        <v>16</v>
      </c>
      <c r="BZ58" s="97">
        <v>14</v>
      </c>
      <c r="CA58" s="97">
        <v>13</v>
      </c>
      <c r="CB58" s="97">
        <v>15</v>
      </c>
      <c r="CC58" s="105">
        <v>14.6</v>
      </c>
    </row>
    <row r="59" spans="1:81" ht="12" thickBot="1" x14ac:dyDescent="0.25">
      <c r="A59" s="108" t="s">
        <v>408</v>
      </c>
      <c r="B59">
        <v>8.6999999999999993</v>
      </c>
      <c r="C59" s="109" t="s">
        <v>353</v>
      </c>
      <c r="D59" s="96">
        <f t="shared" si="1"/>
        <v>12.403494252873449</v>
      </c>
      <c r="E59" s="96">
        <f t="shared" si="1"/>
        <v>1.7172413793103449</v>
      </c>
      <c r="F59" s="96">
        <f t="shared" si="1"/>
        <v>5.0939310344827593</v>
      </c>
      <c r="G59" s="96">
        <f t="shared" si="1"/>
        <v>13.554022988505748</v>
      </c>
      <c r="H59" s="96">
        <f t="shared" si="1"/>
        <v>3.434126436781598</v>
      </c>
      <c r="I59" s="96">
        <f t="shared" si="1"/>
        <v>7.24056321839078</v>
      </c>
      <c r="J59" s="110">
        <v>107.910399999999</v>
      </c>
      <c r="K59" s="110">
        <v>14.94</v>
      </c>
      <c r="L59" s="110">
        <v>44.3172</v>
      </c>
      <c r="M59" s="110">
        <v>117.92</v>
      </c>
      <c r="N59" s="110">
        <v>29.8768999999999</v>
      </c>
      <c r="O59" s="111">
        <f t="shared" si="3"/>
        <v>62.992899999999779</v>
      </c>
      <c r="P59" s="112">
        <v>10</v>
      </c>
      <c r="Q59" s="110">
        <v>10</v>
      </c>
      <c r="R59" s="110">
        <v>9</v>
      </c>
      <c r="S59" s="110">
        <v>10</v>
      </c>
      <c r="T59" s="110">
        <v>10</v>
      </c>
      <c r="U59" s="111">
        <v>9.8000000000000007</v>
      </c>
      <c r="V59" s="112">
        <v>30</v>
      </c>
      <c r="W59" s="110">
        <v>28</v>
      </c>
      <c r="X59" s="110">
        <v>23</v>
      </c>
      <c r="Y59" s="110">
        <v>28</v>
      </c>
      <c r="Z59" s="110">
        <v>13</v>
      </c>
      <c r="AA59" s="111">
        <v>24.4</v>
      </c>
      <c r="AB59" s="112">
        <v>0</v>
      </c>
      <c r="AC59" s="110">
        <v>0</v>
      </c>
      <c r="AD59" s="110">
        <v>0</v>
      </c>
      <c r="AE59" s="110">
        <v>0</v>
      </c>
      <c r="AF59" s="110">
        <v>0</v>
      </c>
      <c r="AG59" s="111">
        <v>0</v>
      </c>
      <c r="AH59" s="112">
        <v>0</v>
      </c>
      <c r="AI59" s="110">
        <v>0</v>
      </c>
      <c r="AJ59" s="110">
        <v>0</v>
      </c>
      <c r="AK59" s="110">
        <v>0</v>
      </c>
      <c r="AL59" s="110">
        <v>0</v>
      </c>
      <c r="AM59" s="111">
        <v>0</v>
      </c>
      <c r="AN59" s="112">
        <v>0</v>
      </c>
      <c r="AO59" s="110">
        <v>0</v>
      </c>
      <c r="AP59" s="110">
        <v>0</v>
      </c>
      <c r="AQ59" s="110">
        <v>0</v>
      </c>
      <c r="AR59" s="110">
        <v>0</v>
      </c>
      <c r="AS59" s="111">
        <v>0</v>
      </c>
      <c r="AT59" s="112">
        <v>0</v>
      </c>
      <c r="AU59" s="110">
        <v>0</v>
      </c>
      <c r="AV59" s="110">
        <v>0</v>
      </c>
      <c r="AW59" s="110">
        <v>0</v>
      </c>
      <c r="AX59" s="110">
        <v>0</v>
      </c>
      <c r="AY59" s="111">
        <v>0</v>
      </c>
      <c r="AZ59" s="112">
        <v>0</v>
      </c>
      <c r="BA59" s="110">
        <v>0</v>
      </c>
      <c r="BB59" s="110">
        <v>0</v>
      </c>
      <c r="BC59" s="110">
        <v>0</v>
      </c>
      <c r="BD59" s="110">
        <v>0</v>
      </c>
      <c r="BE59" s="111">
        <v>0</v>
      </c>
      <c r="BF59" s="112">
        <v>0</v>
      </c>
      <c r="BG59" s="110">
        <v>0</v>
      </c>
      <c r="BH59" s="110">
        <v>0</v>
      </c>
      <c r="BI59" s="110">
        <v>0</v>
      </c>
      <c r="BJ59" s="110">
        <v>0</v>
      </c>
      <c r="BK59" s="111">
        <v>0</v>
      </c>
      <c r="BL59" s="112">
        <v>0</v>
      </c>
      <c r="BM59" s="110">
        <v>0</v>
      </c>
      <c r="BN59" s="110">
        <v>0</v>
      </c>
      <c r="BO59" s="110">
        <v>0</v>
      </c>
      <c r="BP59" s="110">
        <v>0</v>
      </c>
      <c r="BQ59" s="111">
        <v>0</v>
      </c>
      <c r="BR59" s="112">
        <v>11</v>
      </c>
      <c r="BS59" s="110">
        <v>11</v>
      </c>
      <c r="BT59" s="110">
        <v>11</v>
      </c>
      <c r="BU59" s="110">
        <v>10</v>
      </c>
      <c r="BV59" s="110">
        <v>9</v>
      </c>
      <c r="BW59" s="111">
        <v>10.4</v>
      </c>
      <c r="BX59" s="112">
        <v>14</v>
      </c>
      <c r="BY59" s="110">
        <v>14</v>
      </c>
      <c r="BZ59" s="110">
        <v>12</v>
      </c>
      <c r="CA59" s="110">
        <v>14</v>
      </c>
      <c r="CB59" s="110">
        <v>11</v>
      </c>
      <c r="CC59" s="111">
        <v>13</v>
      </c>
    </row>
  </sheetData>
  <mergeCells count="15">
    <mergeCell ref="BX3:CC3"/>
    <mergeCell ref="C2:C4"/>
    <mergeCell ref="J2:AA2"/>
    <mergeCell ref="D3:I3"/>
    <mergeCell ref="J3:O3"/>
    <mergeCell ref="P3:U3"/>
    <mergeCell ref="V3:AA3"/>
    <mergeCell ref="AB3:AG3"/>
    <mergeCell ref="AH3:AM3"/>
    <mergeCell ref="AN3:AS3"/>
    <mergeCell ref="AT3:AY3"/>
    <mergeCell ref="AZ3:BE3"/>
    <mergeCell ref="BF3:BK3"/>
    <mergeCell ref="BL3:BQ3"/>
    <mergeCell ref="BR3:BW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6" zoomScaleNormal="100" workbookViewId="0">
      <selection activeCell="C30" sqref="C30"/>
    </sheetView>
  </sheetViews>
  <sheetFormatPr defaultColWidth="10.6640625" defaultRowHeight="12.75" x14ac:dyDescent="0.2"/>
  <cols>
    <col min="1" max="1" width="27.5" style="32" customWidth="1"/>
    <col min="2" max="2" width="21.1640625" style="32" customWidth="1"/>
    <col min="3" max="3" width="22.6640625" style="32" customWidth="1"/>
    <col min="4" max="8" width="18" style="32" customWidth="1"/>
    <col min="9" max="9" width="67.5" style="32" customWidth="1"/>
    <col min="10" max="10" width="40.1640625" style="32" customWidth="1"/>
    <col min="11" max="16384" width="10.6640625" style="32"/>
  </cols>
  <sheetData>
    <row r="1" spans="1:8" ht="18" x14ac:dyDescent="0.25">
      <c r="G1" s="38" t="s">
        <v>0</v>
      </c>
    </row>
    <row r="2" spans="1:8" ht="18" x14ac:dyDescent="0.25">
      <c r="G2" s="38" t="s">
        <v>1</v>
      </c>
    </row>
    <row r="3" spans="1:8" x14ac:dyDescent="0.2">
      <c r="G3" s="32" t="s">
        <v>2</v>
      </c>
    </row>
    <row r="6" spans="1:8" x14ac:dyDescent="0.2">
      <c r="A6" s="1" t="s">
        <v>10</v>
      </c>
    </row>
    <row r="8" spans="1:8" x14ac:dyDescent="0.2">
      <c r="A8" s="1" t="s">
        <v>242</v>
      </c>
    </row>
    <row r="10" spans="1:8" x14ac:dyDescent="0.2">
      <c r="A10" s="1" t="s">
        <v>243</v>
      </c>
    </row>
    <row r="12" spans="1:8" x14ac:dyDescent="0.2">
      <c r="A12" s="204" t="s">
        <v>244</v>
      </c>
      <c r="B12" s="204"/>
      <c r="C12" s="204"/>
      <c r="D12" s="204"/>
      <c r="E12" s="204"/>
      <c r="F12" s="204"/>
      <c r="G12" s="204"/>
      <c r="H12" s="204"/>
    </row>
    <row r="13" spans="1:8" x14ac:dyDescent="0.2">
      <c r="A13" s="204"/>
      <c r="B13" s="204"/>
      <c r="C13" s="204"/>
      <c r="D13" s="204"/>
      <c r="E13" s="204"/>
      <c r="F13" s="204"/>
      <c r="G13" s="204"/>
      <c r="H13" s="204"/>
    </row>
    <row r="14" spans="1:8" ht="59.1" customHeight="1" x14ac:dyDescent="0.2">
      <c r="A14" s="204"/>
      <c r="B14" s="204"/>
      <c r="C14" s="204"/>
      <c r="D14" s="204"/>
      <c r="E14" s="204"/>
      <c r="F14" s="204"/>
      <c r="G14" s="204"/>
      <c r="H14" s="204"/>
    </row>
    <row r="16" spans="1:8" x14ac:dyDescent="0.2">
      <c r="A16" s="1" t="s">
        <v>245</v>
      </c>
    </row>
    <row r="17" spans="1:10" ht="13.5" thickBot="1" x14ac:dyDescent="0.25"/>
    <row r="18" spans="1:10" ht="29.1" customHeight="1" thickBot="1" x14ac:dyDescent="0.25">
      <c r="A18" s="58" t="s">
        <v>246</v>
      </c>
      <c r="B18" s="58">
        <v>2015</v>
      </c>
      <c r="C18" s="58">
        <v>2016</v>
      </c>
      <c r="D18" s="58">
        <v>2017</v>
      </c>
      <c r="E18" s="58">
        <v>2018</v>
      </c>
      <c r="F18" s="58">
        <v>2019</v>
      </c>
      <c r="G18" s="195" t="s">
        <v>247</v>
      </c>
      <c r="H18" s="195"/>
      <c r="I18" s="58" t="s">
        <v>17</v>
      </c>
      <c r="J18" s="58" t="s">
        <v>18</v>
      </c>
    </row>
    <row r="19" spans="1:10" ht="45.75" customHeight="1" thickBot="1" x14ac:dyDescent="0.25">
      <c r="A19" s="7" t="s">
        <v>248</v>
      </c>
      <c r="B19" s="7"/>
      <c r="C19" s="7"/>
      <c r="D19" s="7"/>
      <c r="E19" s="7"/>
      <c r="F19" s="7"/>
      <c r="G19" s="196"/>
      <c r="H19" s="196"/>
      <c r="I19" s="7"/>
      <c r="J19" s="205" t="s">
        <v>411</v>
      </c>
    </row>
    <row r="20" spans="1:10" ht="48.75" customHeight="1" thickBot="1" x14ac:dyDescent="0.25">
      <c r="A20" s="7" t="s">
        <v>249</v>
      </c>
      <c r="B20" s="7"/>
      <c r="C20" s="7"/>
      <c r="D20" s="7"/>
      <c r="E20" s="7"/>
      <c r="F20" s="7"/>
      <c r="G20" s="196"/>
      <c r="H20" s="196"/>
      <c r="I20" s="7"/>
      <c r="J20" s="206"/>
    </row>
    <row r="21" spans="1:10" ht="37.5" customHeight="1" thickBot="1" x14ac:dyDescent="0.25">
      <c r="A21" s="7" t="s">
        <v>250</v>
      </c>
      <c r="B21" s="7"/>
      <c r="C21" s="7"/>
      <c r="D21" s="7"/>
      <c r="E21" s="7"/>
      <c r="F21" s="7"/>
      <c r="G21" s="196"/>
      <c r="H21" s="196"/>
      <c r="I21" s="7"/>
      <c r="J21" s="206"/>
    </row>
    <row r="22" spans="1:10" ht="39.75" customHeight="1" thickBot="1" x14ac:dyDescent="0.25">
      <c r="A22" s="7" t="s">
        <v>251</v>
      </c>
      <c r="B22" s="7"/>
      <c r="C22" s="7"/>
      <c r="D22" s="7"/>
      <c r="E22" s="7"/>
      <c r="F22" s="7"/>
      <c r="G22" s="196"/>
      <c r="H22" s="196"/>
      <c r="I22" s="7"/>
      <c r="J22" s="206"/>
    </row>
    <row r="23" spans="1:10" ht="84" customHeight="1" thickBot="1" x14ac:dyDescent="0.25">
      <c r="A23" s="7" t="s">
        <v>252</v>
      </c>
      <c r="B23" s="7"/>
      <c r="C23" s="7"/>
      <c r="D23" s="7"/>
      <c r="E23" s="7"/>
      <c r="F23" s="7"/>
      <c r="G23" s="196"/>
      <c r="H23" s="196"/>
      <c r="I23" s="7"/>
      <c r="J23" s="207"/>
    </row>
    <row r="24" spans="1:10" x14ac:dyDescent="0.2">
      <c r="A24" s="32" t="s">
        <v>253</v>
      </c>
    </row>
  </sheetData>
  <mergeCells count="8">
    <mergeCell ref="A12:H14"/>
    <mergeCell ref="G18:H18"/>
    <mergeCell ref="G19:H19"/>
    <mergeCell ref="J19:J23"/>
    <mergeCell ref="G20:H20"/>
    <mergeCell ref="G21:H21"/>
    <mergeCell ref="G22:H22"/>
    <mergeCell ref="G23:H2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zoomScaleNormal="100" workbookViewId="0">
      <selection activeCell="L35" sqref="L35"/>
    </sheetView>
  </sheetViews>
  <sheetFormatPr defaultColWidth="10.6640625" defaultRowHeight="12.75" x14ac:dyDescent="0.2"/>
  <cols>
    <col min="1" max="1" width="27.5" style="32" customWidth="1"/>
    <col min="2" max="2" width="21.1640625" style="32" customWidth="1"/>
    <col min="3" max="3" width="22.6640625" style="32" customWidth="1"/>
    <col min="4" max="8" width="18" style="32" customWidth="1"/>
    <col min="9" max="9" width="67.5" style="32" customWidth="1"/>
    <col min="10" max="10" width="40.1640625" style="32" customWidth="1"/>
    <col min="11" max="16384" width="10.6640625" style="32"/>
  </cols>
  <sheetData>
    <row r="1" spans="1:10" ht="18" x14ac:dyDescent="0.25">
      <c r="G1" s="38" t="s">
        <v>0</v>
      </c>
    </row>
    <row r="2" spans="1:10" ht="18" x14ac:dyDescent="0.25">
      <c r="G2" s="38" t="s">
        <v>1</v>
      </c>
    </row>
    <row r="3" spans="1:10" x14ac:dyDescent="0.2">
      <c r="G3" s="32" t="s">
        <v>2</v>
      </c>
    </row>
    <row r="6" spans="1:10" x14ac:dyDescent="0.2">
      <c r="A6" s="1" t="s">
        <v>10</v>
      </c>
    </row>
    <row r="9" spans="1:10" x14ac:dyDescent="0.2">
      <c r="A9" s="1" t="s">
        <v>254</v>
      </c>
    </row>
    <row r="11" spans="1:10" x14ac:dyDescent="0.2">
      <c r="A11" s="1" t="s">
        <v>255</v>
      </c>
    </row>
    <row r="13" spans="1:10" x14ac:dyDescent="0.2">
      <c r="A13" s="165" t="s">
        <v>256</v>
      </c>
      <c r="B13" s="165"/>
      <c r="C13" s="165"/>
      <c r="D13" s="165"/>
      <c r="E13" s="165"/>
      <c r="F13" s="165"/>
      <c r="G13" s="165"/>
      <c r="H13" s="165"/>
      <c r="I13" s="165"/>
      <c r="J13" s="165"/>
    </row>
    <row r="14" spans="1:10" x14ac:dyDescent="0.2">
      <c r="A14" s="165"/>
      <c r="B14" s="165"/>
      <c r="C14" s="165"/>
      <c r="D14" s="165"/>
      <c r="E14" s="165"/>
      <c r="F14" s="165"/>
      <c r="G14" s="165"/>
      <c r="H14" s="165"/>
      <c r="I14" s="165"/>
      <c r="J14" s="165"/>
    </row>
    <row r="15" spans="1:10" x14ac:dyDescent="0.2">
      <c r="A15" s="165"/>
      <c r="B15" s="165"/>
      <c r="C15" s="165"/>
      <c r="D15" s="165"/>
      <c r="E15" s="165"/>
      <c r="F15" s="165"/>
      <c r="G15" s="165"/>
      <c r="H15" s="165"/>
      <c r="I15" s="165"/>
      <c r="J15" s="165"/>
    </row>
    <row r="16" spans="1:10" x14ac:dyDescent="0.2">
      <c r="A16" s="165"/>
      <c r="B16" s="165"/>
      <c r="C16" s="165"/>
      <c r="D16" s="165"/>
      <c r="E16" s="165"/>
      <c r="F16" s="165"/>
      <c r="G16" s="165"/>
      <c r="H16" s="165"/>
      <c r="I16" s="165"/>
      <c r="J16" s="165"/>
    </row>
    <row r="18" spans="1:10" x14ac:dyDescent="0.2">
      <c r="A18" s="1" t="s">
        <v>257</v>
      </c>
    </row>
    <row r="19" spans="1:10" ht="13.5" thickBot="1" x14ac:dyDescent="0.25"/>
    <row r="20" spans="1:10" ht="39" thickBot="1" x14ac:dyDescent="0.25">
      <c r="B20" s="58" t="s">
        <v>258</v>
      </c>
      <c r="C20" s="58" t="s">
        <v>259</v>
      </c>
      <c r="D20" s="195" t="s">
        <v>260</v>
      </c>
      <c r="E20" s="195"/>
      <c r="F20" s="195"/>
      <c r="G20" s="195" t="s">
        <v>261</v>
      </c>
      <c r="H20" s="195"/>
      <c r="I20" s="58" t="s">
        <v>262</v>
      </c>
      <c r="J20" s="58" t="s">
        <v>18</v>
      </c>
    </row>
    <row r="21" spans="1:10" ht="13.5" thickBot="1" x14ac:dyDescent="0.25">
      <c r="B21" s="7">
        <v>2</v>
      </c>
      <c r="C21" s="196" t="s">
        <v>263</v>
      </c>
      <c r="D21" s="196" t="s">
        <v>264</v>
      </c>
      <c r="E21" s="196"/>
      <c r="F21" s="196"/>
      <c r="G21" s="196" t="s">
        <v>329</v>
      </c>
      <c r="H21" s="196"/>
      <c r="I21" s="7" t="s">
        <v>329</v>
      </c>
      <c r="J21" s="7"/>
    </row>
    <row r="22" spans="1:10" ht="13.5" thickBot="1" x14ac:dyDescent="0.25">
      <c r="B22" s="7">
        <v>11</v>
      </c>
      <c r="C22" s="196"/>
      <c r="D22" s="196" t="s">
        <v>265</v>
      </c>
      <c r="E22" s="196"/>
      <c r="F22" s="196"/>
      <c r="G22" s="196" t="s">
        <v>330</v>
      </c>
      <c r="H22" s="196"/>
      <c r="I22" s="7" t="s">
        <v>330</v>
      </c>
      <c r="J22" s="7"/>
    </row>
    <row r="23" spans="1:10" ht="13.5" thickBot="1" x14ac:dyDescent="0.25">
      <c r="B23" s="7">
        <v>15</v>
      </c>
      <c r="C23" s="196"/>
      <c r="D23" s="196" t="s">
        <v>266</v>
      </c>
      <c r="E23" s="196"/>
      <c r="F23" s="196"/>
      <c r="G23" s="196" t="s">
        <v>331</v>
      </c>
      <c r="H23" s="196"/>
      <c r="I23" s="7" t="s">
        <v>331</v>
      </c>
      <c r="J23" s="7"/>
    </row>
    <row r="24" spans="1:10" ht="13.5" thickBot="1" x14ac:dyDescent="0.25">
      <c r="B24" s="7">
        <v>3</v>
      </c>
      <c r="C24" s="196"/>
      <c r="D24" s="196" t="s">
        <v>267</v>
      </c>
      <c r="E24" s="196"/>
      <c r="F24" s="196"/>
      <c r="G24" s="196" t="s">
        <v>329</v>
      </c>
      <c r="H24" s="196"/>
      <c r="I24" s="7" t="s">
        <v>329</v>
      </c>
      <c r="J24" s="7"/>
    </row>
    <row r="25" spans="1:10" ht="26.25" thickBot="1" x14ac:dyDescent="0.25">
      <c r="B25" s="7">
        <v>12</v>
      </c>
      <c r="C25" s="196"/>
      <c r="D25" s="196" t="s">
        <v>268</v>
      </c>
      <c r="E25" s="196"/>
      <c r="F25" s="196"/>
      <c r="G25" s="196" t="s">
        <v>330</v>
      </c>
      <c r="H25" s="196"/>
      <c r="I25" s="7" t="s">
        <v>331</v>
      </c>
      <c r="J25" s="7" t="s">
        <v>333</v>
      </c>
    </row>
    <row r="26" spans="1:10" ht="13.5" thickBot="1" x14ac:dyDescent="0.25">
      <c r="B26" s="7">
        <v>1</v>
      </c>
      <c r="C26" s="196" t="s">
        <v>269</v>
      </c>
      <c r="D26" s="196" t="s">
        <v>270</v>
      </c>
      <c r="E26" s="196"/>
      <c r="F26" s="196"/>
      <c r="G26" s="196" t="s">
        <v>330</v>
      </c>
      <c r="H26" s="196"/>
      <c r="I26" s="7" t="s">
        <v>330</v>
      </c>
      <c r="J26" s="7"/>
    </row>
    <row r="27" spans="1:10" ht="13.5" thickBot="1" x14ac:dyDescent="0.25">
      <c r="B27" s="7">
        <v>14</v>
      </c>
      <c r="C27" s="196"/>
      <c r="D27" s="196" t="s">
        <v>271</v>
      </c>
      <c r="E27" s="196"/>
      <c r="F27" s="196"/>
      <c r="G27" s="196" t="s">
        <v>331</v>
      </c>
      <c r="H27" s="196"/>
      <c r="I27" s="7" t="s">
        <v>331</v>
      </c>
      <c r="J27" s="7"/>
    </row>
    <row r="28" spans="1:10" ht="13.5" thickBot="1" x14ac:dyDescent="0.25">
      <c r="B28" s="7">
        <v>4</v>
      </c>
      <c r="C28" s="196"/>
      <c r="D28" s="196" t="s">
        <v>272</v>
      </c>
      <c r="E28" s="196"/>
      <c r="F28" s="196"/>
      <c r="G28" s="196" t="s">
        <v>330</v>
      </c>
      <c r="H28" s="196"/>
      <c r="I28" s="7" t="s">
        <v>330</v>
      </c>
      <c r="J28" s="7"/>
    </row>
    <row r="29" spans="1:10" ht="26.25" thickBot="1" x14ac:dyDescent="0.25">
      <c r="B29" s="7">
        <v>5</v>
      </c>
      <c r="C29" s="196"/>
      <c r="D29" s="196" t="s">
        <v>273</v>
      </c>
      <c r="E29" s="196"/>
      <c r="F29" s="196"/>
      <c r="G29" s="196" t="s">
        <v>331</v>
      </c>
      <c r="H29" s="196"/>
      <c r="I29" s="7" t="s">
        <v>332</v>
      </c>
      <c r="J29" s="7" t="s">
        <v>333</v>
      </c>
    </row>
    <row r="30" spans="1:10" ht="13.5" thickBot="1" x14ac:dyDescent="0.25">
      <c r="B30" s="7">
        <v>7</v>
      </c>
      <c r="C30" s="196"/>
      <c r="D30" s="196" t="s">
        <v>274</v>
      </c>
      <c r="E30" s="196"/>
      <c r="F30" s="196"/>
      <c r="G30" s="196" t="s">
        <v>330</v>
      </c>
      <c r="H30" s="196"/>
      <c r="I30" s="7" t="s">
        <v>330</v>
      </c>
      <c r="J30" s="7"/>
    </row>
    <row r="31" spans="1:10" ht="13.5" thickBot="1" x14ac:dyDescent="0.25">
      <c r="B31" s="7">
        <v>8</v>
      </c>
      <c r="C31" s="196"/>
      <c r="D31" s="196" t="s">
        <v>275</v>
      </c>
      <c r="E31" s="196"/>
      <c r="F31" s="196"/>
      <c r="G31" s="196" t="s">
        <v>330</v>
      </c>
      <c r="H31" s="196"/>
      <c r="I31" s="7" t="s">
        <v>330</v>
      </c>
      <c r="J31" s="7"/>
    </row>
    <row r="32" spans="1:10" ht="13.5" thickBot="1" x14ac:dyDescent="0.25">
      <c r="B32" s="7">
        <v>6</v>
      </c>
      <c r="C32" s="196"/>
      <c r="D32" s="196" t="s">
        <v>276</v>
      </c>
      <c r="E32" s="196"/>
      <c r="F32" s="196"/>
      <c r="G32" s="196" t="s">
        <v>329</v>
      </c>
      <c r="H32" s="196"/>
      <c r="I32" s="7" t="s">
        <v>329</v>
      </c>
      <c r="J32" s="7"/>
    </row>
    <row r="33" spans="2:10" ht="13.5" thickBot="1" x14ac:dyDescent="0.25">
      <c r="B33" s="7">
        <v>13</v>
      </c>
      <c r="C33" s="196"/>
      <c r="D33" s="196" t="s">
        <v>277</v>
      </c>
      <c r="E33" s="196"/>
      <c r="F33" s="196"/>
      <c r="G33" s="196" t="s">
        <v>331</v>
      </c>
      <c r="H33" s="196"/>
      <c r="I33" s="7" t="s">
        <v>331</v>
      </c>
      <c r="J33" s="7"/>
    </row>
    <row r="34" spans="2:10" ht="13.5" thickBot="1" x14ac:dyDescent="0.25">
      <c r="B34" s="7">
        <v>10</v>
      </c>
      <c r="C34" s="196"/>
      <c r="D34" s="196" t="s">
        <v>278</v>
      </c>
      <c r="E34" s="196"/>
      <c r="F34" s="196"/>
      <c r="G34" s="196" t="s">
        <v>330</v>
      </c>
      <c r="H34" s="196"/>
      <c r="I34" s="7" t="s">
        <v>330</v>
      </c>
      <c r="J34" s="7"/>
    </row>
    <row r="35" spans="2:10" ht="13.5" thickBot="1" x14ac:dyDescent="0.25">
      <c r="B35" s="7">
        <v>9</v>
      </c>
      <c r="C35" s="196" t="s">
        <v>279</v>
      </c>
      <c r="D35" s="196"/>
      <c r="E35" s="196"/>
      <c r="F35" s="196"/>
      <c r="G35" s="196" t="s">
        <v>329</v>
      </c>
      <c r="H35" s="196"/>
      <c r="I35" s="7" t="s">
        <v>329</v>
      </c>
      <c r="J35" s="7"/>
    </row>
    <row r="36" spans="2:10" ht="13.5" thickBot="1" x14ac:dyDescent="0.25">
      <c r="B36" s="7"/>
      <c r="C36" s="196" t="s">
        <v>252</v>
      </c>
      <c r="D36" s="196"/>
      <c r="E36" s="196"/>
      <c r="F36" s="196"/>
      <c r="G36" s="196"/>
      <c r="H36" s="196"/>
      <c r="I36" s="7"/>
      <c r="J36" s="7"/>
    </row>
  </sheetData>
  <mergeCells count="37">
    <mergeCell ref="A13:J16"/>
    <mergeCell ref="D20:F20"/>
    <mergeCell ref="G20:H20"/>
    <mergeCell ref="C21:C25"/>
    <mergeCell ref="D21:F21"/>
    <mergeCell ref="G21:H21"/>
    <mergeCell ref="D22:F22"/>
    <mergeCell ref="G22:H22"/>
    <mergeCell ref="D23:F23"/>
    <mergeCell ref="G23:H23"/>
    <mergeCell ref="D24:F24"/>
    <mergeCell ref="G24:H24"/>
    <mergeCell ref="D25:F25"/>
    <mergeCell ref="G25:H25"/>
    <mergeCell ref="C36:F36"/>
    <mergeCell ref="G36:H36"/>
    <mergeCell ref="D32:F32"/>
    <mergeCell ref="G32:H32"/>
    <mergeCell ref="D33:F33"/>
    <mergeCell ref="G33:H33"/>
    <mergeCell ref="D34:F34"/>
    <mergeCell ref="G34:H34"/>
    <mergeCell ref="C26:C34"/>
    <mergeCell ref="D31:F31"/>
    <mergeCell ref="G31:H31"/>
    <mergeCell ref="D27:F27"/>
    <mergeCell ref="G28:H28"/>
    <mergeCell ref="D29:F29"/>
    <mergeCell ref="G29:H29"/>
    <mergeCell ref="D30:F30"/>
    <mergeCell ref="G27:H27"/>
    <mergeCell ref="D28:F28"/>
    <mergeCell ref="D26:F26"/>
    <mergeCell ref="G26:H26"/>
    <mergeCell ref="C35:F35"/>
    <mergeCell ref="G35:H35"/>
    <mergeCell ref="G30:H30"/>
  </mergeCells>
  <dataValidations count="1">
    <dataValidation type="list" allowBlank="1" showInputMessage="1" showErrorMessage="1" sqref="G21:I35">
      <formula1>$M$209:$M$213</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8"/>
  <sheetViews>
    <sheetView zoomScaleNormal="100" workbookViewId="0">
      <selection activeCell="M30" sqref="M30"/>
    </sheetView>
  </sheetViews>
  <sheetFormatPr defaultColWidth="10.6640625" defaultRowHeight="12.75" x14ac:dyDescent="0.2"/>
  <cols>
    <col min="1" max="1" width="27.5" style="32" customWidth="1"/>
    <col min="2" max="2" width="21.1640625" style="32" customWidth="1"/>
    <col min="3" max="3" width="22.6640625" style="32" customWidth="1"/>
    <col min="4" max="11" width="16.6640625" style="32" customWidth="1"/>
    <col min="12" max="12" width="10.6640625" style="32"/>
    <col min="13" max="13" width="21" style="32" customWidth="1"/>
    <col min="14" max="14" width="10.6640625" style="32"/>
    <col min="15" max="15" width="36.1640625" style="32" customWidth="1"/>
    <col min="16" max="16384" width="10.6640625" style="32"/>
  </cols>
  <sheetData>
    <row r="1" spans="1:9" ht="18" x14ac:dyDescent="0.25">
      <c r="G1" s="38" t="s">
        <v>0</v>
      </c>
    </row>
    <row r="2" spans="1:9" ht="18" x14ac:dyDescent="0.25">
      <c r="G2" s="38" t="s">
        <v>1</v>
      </c>
    </row>
    <row r="3" spans="1:9" x14ac:dyDescent="0.2">
      <c r="G3" s="32" t="s">
        <v>2</v>
      </c>
    </row>
    <row r="6" spans="1:9" x14ac:dyDescent="0.2">
      <c r="A6" s="1" t="s">
        <v>280</v>
      </c>
    </row>
    <row r="8" spans="1:9" x14ac:dyDescent="0.2">
      <c r="A8" s="1" t="s">
        <v>281</v>
      </c>
    </row>
    <row r="10" spans="1:9" ht="12.95" customHeight="1" x14ac:dyDescent="0.2">
      <c r="A10" s="1" t="s">
        <v>282</v>
      </c>
    </row>
    <row r="11" spans="1:9" ht="12.95" customHeight="1" x14ac:dyDescent="0.2"/>
    <row r="12" spans="1:9" x14ac:dyDescent="0.2">
      <c r="A12" s="165" t="s">
        <v>283</v>
      </c>
      <c r="B12" s="165"/>
      <c r="C12" s="165"/>
      <c r="D12" s="165"/>
      <c r="E12" s="165"/>
      <c r="F12" s="165"/>
      <c r="G12" s="165"/>
      <c r="H12" s="165"/>
      <c r="I12" s="165"/>
    </row>
    <row r="13" spans="1:9" x14ac:dyDescent="0.2">
      <c r="A13" s="165"/>
      <c r="B13" s="165"/>
      <c r="C13" s="165"/>
      <c r="D13" s="165"/>
      <c r="E13" s="165"/>
      <c r="F13" s="165"/>
      <c r="G13" s="165"/>
      <c r="H13" s="165"/>
      <c r="I13" s="165"/>
    </row>
    <row r="14" spans="1:9" x14ac:dyDescent="0.2">
      <c r="A14" s="165"/>
      <c r="B14" s="165"/>
      <c r="C14" s="165"/>
      <c r="D14" s="165"/>
      <c r="E14" s="165"/>
      <c r="F14" s="165"/>
      <c r="G14" s="165"/>
      <c r="H14" s="165"/>
      <c r="I14" s="165"/>
    </row>
    <row r="15" spans="1:9" ht="12.95" customHeight="1" x14ac:dyDescent="0.2">
      <c r="A15" s="165"/>
      <c r="B15" s="165"/>
      <c r="C15" s="165"/>
      <c r="D15" s="165"/>
      <c r="E15" s="165"/>
      <c r="F15" s="165"/>
      <c r="G15" s="165"/>
      <c r="H15" s="165"/>
      <c r="I15" s="165"/>
    </row>
    <row r="16" spans="1:9" x14ac:dyDescent="0.2">
      <c r="A16" s="165"/>
      <c r="B16" s="165"/>
      <c r="C16" s="165"/>
      <c r="D16" s="165"/>
      <c r="E16" s="165"/>
      <c r="F16" s="165"/>
      <c r="G16" s="165"/>
      <c r="H16" s="165"/>
      <c r="I16" s="165"/>
    </row>
    <row r="17" spans="1:11" ht="27" customHeight="1" x14ac:dyDescent="0.2">
      <c r="A17" s="165"/>
      <c r="B17" s="165"/>
      <c r="C17" s="165"/>
      <c r="D17" s="165"/>
      <c r="E17" s="165"/>
      <c r="F17" s="165"/>
      <c r="G17" s="165"/>
      <c r="H17" s="165"/>
      <c r="I17" s="165"/>
    </row>
    <row r="18" spans="1:11" ht="36" customHeight="1" x14ac:dyDescent="0.2">
      <c r="A18" s="165" t="s">
        <v>284</v>
      </c>
      <c r="B18" s="208"/>
      <c r="C18" s="208"/>
      <c r="D18" s="208"/>
      <c r="E18" s="208"/>
      <c r="F18" s="208"/>
      <c r="G18" s="208"/>
      <c r="H18" s="208"/>
      <c r="I18" s="208"/>
    </row>
    <row r="19" spans="1:11" ht="12.95" customHeight="1" x14ac:dyDescent="0.2">
      <c r="A19" s="208"/>
      <c r="B19" s="208"/>
      <c r="C19" s="208"/>
      <c r="D19" s="208"/>
      <c r="E19" s="208"/>
      <c r="F19" s="208"/>
      <c r="G19" s="208"/>
      <c r="H19" s="208"/>
      <c r="I19" s="208"/>
    </row>
    <row r="20" spans="1:11" ht="2.1" customHeight="1" x14ac:dyDescent="0.2">
      <c r="A20" s="208"/>
      <c r="B20" s="208"/>
      <c r="C20" s="208"/>
      <c r="D20" s="208"/>
      <c r="E20" s="208"/>
      <c r="F20" s="208"/>
      <c r="G20" s="208"/>
      <c r="H20" s="208"/>
      <c r="I20" s="208"/>
    </row>
    <row r="21" spans="1:11" x14ac:dyDescent="0.2">
      <c r="A21" s="208"/>
      <c r="B21" s="208"/>
      <c r="C21" s="208"/>
      <c r="D21" s="208"/>
      <c r="E21" s="208"/>
      <c r="F21" s="208"/>
      <c r="G21" s="208"/>
      <c r="H21" s="208"/>
      <c r="I21" s="208"/>
    </row>
    <row r="22" spans="1:11" ht="12.95" customHeight="1" x14ac:dyDescent="0.2">
      <c r="A22" s="208"/>
      <c r="B22" s="208"/>
      <c r="C22" s="208"/>
      <c r="D22" s="208"/>
      <c r="E22" s="208"/>
      <c r="F22" s="208"/>
      <c r="G22" s="208"/>
      <c r="H22" s="208"/>
      <c r="I22" s="208"/>
    </row>
    <row r="23" spans="1:11" x14ac:dyDescent="0.2">
      <c r="A23" s="208"/>
      <c r="B23" s="208"/>
      <c r="C23" s="208"/>
      <c r="D23" s="208"/>
      <c r="E23" s="208"/>
      <c r="F23" s="208"/>
      <c r="G23" s="208"/>
      <c r="H23" s="208"/>
      <c r="I23" s="208"/>
    </row>
    <row r="25" spans="1:11" x14ac:dyDescent="0.2">
      <c r="A25" s="1" t="s">
        <v>285</v>
      </c>
    </row>
    <row r="26" spans="1:11" ht="29.1" customHeight="1" x14ac:dyDescent="0.2"/>
    <row r="27" spans="1:11" ht="29.1" customHeight="1" x14ac:dyDescent="0.2">
      <c r="C27" s="209" t="s">
        <v>286</v>
      </c>
      <c r="D27" s="195" t="s">
        <v>287</v>
      </c>
      <c r="E27" s="195"/>
      <c r="F27" s="195" t="s">
        <v>288</v>
      </c>
      <c r="G27" s="195"/>
      <c r="H27" s="195" t="s">
        <v>17</v>
      </c>
      <c r="I27" s="195"/>
      <c r="J27" s="195" t="s">
        <v>18</v>
      </c>
      <c r="K27" s="195"/>
    </row>
    <row r="28" spans="1:11" ht="54" customHeight="1" thickBot="1" x14ac:dyDescent="0.25">
      <c r="C28" s="211"/>
      <c r="D28" s="195"/>
      <c r="E28" s="195"/>
      <c r="F28" s="195"/>
      <c r="G28" s="195"/>
      <c r="H28" s="195"/>
      <c r="I28" s="195"/>
      <c r="J28" s="195"/>
      <c r="K28" s="195"/>
    </row>
    <row r="29" spans="1:11" ht="105" customHeight="1" thickBot="1" x14ac:dyDescent="0.25">
      <c r="C29" s="7" t="s">
        <v>289</v>
      </c>
      <c r="D29" s="196" t="s">
        <v>334</v>
      </c>
      <c r="E29" s="196"/>
      <c r="F29" s="196" t="s">
        <v>334</v>
      </c>
      <c r="G29" s="196"/>
      <c r="H29" s="196" t="s">
        <v>290</v>
      </c>
      <c r="I29" s="196"/>
      <c r="J29" s="196" t="s">
        <v>291</v>
      </c>
      <c r="K29" s="196"/>
    </row>
    <row r="30" spans="1:11" ht="75.95" customHeight="1" thickBot="1" x14ac:dyDescent="0.25">
      <c r="C30" s="7" t="s">
        <v>292</v>
      </c>
      <c r="D30" s="196" t="s">
        <v>334</v>
      </c>
      <c r="E30" s="196"/>
      <c r="F30" s="196" t="s">
        <v>334</v>
      </c>
      <c r="G30" s="196"/>
      <c r="H30" s="196" t="s">
        <v>293</v>
      </c>
      <c r="I30" s="196"/>
      <c r="J30" s="196"/>
      <c r="K30" s="196"/>
    </row>
    <row r="31" spans="1:11" ht="41.1" customHeight="1" thickBot="1" x14ac:dyDescent="0.25">
      <c r="C31" s="7" t="s">
        <v>294</v>
      </c>
      <c r="D31" s="196" t="s">
        <v>334</v>
      </c>
      <c r="E31" s="196"/>
      <c r="F31" s="196" t="s">
        <v>334</v>
      </c>
      <c r="G31" s="196"/>
      <c r="H31" s="196" t="s">
        <v>295</v>
      </c>
      <c r="I31" s="196"/>
      <c r="J31" s="196"/>
      <c r="K31" s="196"/>
    </row>
    <row r="32" spans="1:11" ht="42.95" customHeight="1" thickBot="1" x14ac:dyDescent="0.25">
      <c r="C32" s="7" t="s">
        <v>252</v>
      </c>
      <c r="D32" s="196" t="s">
        <v>334</v>
      </c>
      <c r="E32" s="196"/>
      <c r="F32" s="196" t="s">
        <v>334</v>
      </c>
      <c r="G32" s="196"/>
      <c r="H32" s="196"/>
      <c r="I32" s="196"/>
      <c r="J32" s="196"/>
      <c r="K32" s="196"/>
    </row>
    <row r="34" spans="1:9" x14ac:dyDescent="0.2">
      <c r="A34" s="1" t="s">
        <v>296</v>
      </c>
    </row>
    <row r="36" spans="1:9" x14ac:dyDescent="0.2">
      <c r="A36" s="1" t="s">
        <v>297</v>
      </c>
    </row>
    <row r="38" spans="1:9" x14ac:dyDescent="0.2">
      <c r="A38" s="165" t="s">
        <v>298</v>
      </c>
      <c r="B38" s="208"/>
      <c r="C38" s="208"/>
      <c r="D38" s="208"/>
      <c r="E38" s="208"/>
      <c r="F38" s="208"/>
      <c r="G38" s="208"/>
      <c r="H38" s="208"/>
      <c r="I38" s="208"/>
    </row>
    <row r="39" spans="1:9" x14ac:dyDescent="0.2">
      <c r="A39" s="208"/>
      <c r="B39" s="208"/>
      <c r="C39" s="208"/>
      <c r="D39" s="208"/>
      <c r="E39" s="208"/>
      <c r="F39" s="208"/>
      <c r="G39" s="208"/>
      <c r="H39" s="208"/>
      <c r="I39" s="208"/>
    </row>
    <row r="40" spans="1:9" x14ac:dyDescent="0.2">
      <c r="A40" s="208"/>
      <c r="B40" s="208"/>
      <c r="C40" s="208"/>
      <c r="D40" s="208"/>
      <c r="E40" s="208"/>
      <c r="F40" s="208"/>
      <c r="G40" s="208"/>
      <c r="H40" s="208"/>
      <c r="I40" s="208"/>
    </row>
    <row r="41" spans="1:9" x14ac:dyDescent="0.2">
      <c r="A41" s="208"/>
      <c r="B41" s="208"/>
      <c r="C41" s="208"/>
      <c r="D41" s="208"/>
      <c r="E41" s="208"/>
      <c r="F41" s="208"/>
      <c r="G41" s="208"/>
      <c r="H41" s="208"/>
      <c r="I41" s="208"/>
    </row>
    <row r="42" spans="1:9" ht="42" customHeight="1" x14ac:dyDescent="0.2">
      <c r="A42" s="208"/>
      <c r="B42" s="208"/>
      <c r="C42" s="208"/>
      <c r="D42" s="208"/>
      <c r="E42" s="208"/>
      <c r="F42" s="208"/>
      <c r="G42" s="208"/>
      <c r="H42" s="208"/>
      <c r="I42" s="208"/>
    </row>
    <row r="43" spans="1:9" ht="12.95" customHeight="1" x14ac:dyDescent="0.2">
      <c r="A43" s="165" t="s">
        <v>299</v>
      </c>
      <c r="B43" s="165"/>
      <c r="C43" s="165"/>
      <c r="D43" s="165"/>
      <c r="E43" s="165"/>
      <c r="F43" s="165"/>
      <c r="G43" s="165"/>
      <c r="H43" s="165"/>
      <c r="I43" s="165"/>
    </row>
    <row r="44" spans="1:9" x14ac:dyDescent="0.2">
      <c r="A44" s="165"/>
      <c r="B44" s="165"/>
      <c r="C44" s="165"/>
      <c r="D44" s="165"/>
      <c r="E44" s="165"/>
      <c r="F44" s="165"/>
      <c r="G44" s="165"/>
      <c r="H44" s="165"/>
      <c r="I44" s="165"/>
    </row>
    <row r="45" spans="1:9" ht="21" customHeight="1" x14ac:dyDescent="0.2">
      <c r="A45" s="165"/>
      <c r="B45" s="165"/>
      <c r="C45" s="165"/>
      <c r="D45" s="165"/>
      <c r="E45" s="165"/>
      <c r="F45" s="165"/>
      <c r="G45" s="165"/>
      <c r="H45" s="165"/>
      <c r="I45" s="165"/>
    </row>
    <row r="47" spans="1:9" x14ac:dyDescent="0.2">
      <c r="A47" s="1" t="s">
        <v>300</v>
      </c>
    </row>
    <row r="48" spans="1:9" ht="13.5" thickBot="1" x14ac:dyDescent="0.25"/>
    <row r="49" spans="1:15" ht="13.5" thickBot="1" x14ac:dyDescent="0.25">
      <c r="C49" s="2"/>
      <c r="D49" s="54" t="s">
        <v>301</v>
      </c>
      <c r="E49" s="166" t="s">
        <v>301</v>
      </c>
      <c r="F49" s="167"/>
      <c r="G49" s="168"/>
      <c r="H49" s="54" t="s">
        <v>302</v>
      </c>
      <c r="I49" s="166" t="s">
        <v>302</v>
      </c>
      <c r="J49" s="167"/>
      <c r="K49" s="167"/>
      <c r="L49" s="195" t="s">
        <v>17</v>
      </c>
      <c r="M49" s="195"/>
      <c r="N49" s="195" t="s">
        <v>18</v>
      </c>
      <c r="O49" s="195"/>
    </row>
    <row r="50" spans="1:15" ht="13.5" thickBot="1" x14ac:dyDescent="0.25">
      <c r="C50" s="42" t="s">
        <v>303</v>
      </c>
      <c r="D50" s="55" t="s">
        <v>304</v>
      </c>
      <c r="E50" s="169" t="s">
        <v>305</v>
      </c>
      <c r="F50" s="170"/>
      <c r="G50" s="171"/>
      <c r="H50" s="55" t="s">
        <v>304</v>
      </c>
      <c r="I50" s="169" t="s">
        <v>305</v>
      </c>
      <c r="J50" s="170"/>
      <c r="K50" s="170"/>
      <c r="L50" s="195"/>
      <c r="M50" s="195"/>
      <c r="N50" s="195"/>
      <c r="O50" s="195"/>
    </row>
    <row r="51" spans="1:15" ht="13.5" thickBot="1" x14ac:dyDescent="0.25">
      <c r="C51" s="35"/>
      <c r="D51" s="55">
        <v>2019</v>
      </c>
      <c r="E51" s="55">
        <v>2020</v>
      </c>
      <c r="F51" s="55">
        <v>2021</v>
      </c>
      <c r="G51" s="55">
        <v>2022</v>
      </c>
      <c r="H51" s="55">
        <v>2019</v>
      </c>
      <c r="I51" s="6">
        <v>2020</v>
      </c>
      <c r="J51" s="6">
        <v>2021</v>
      </c>
      <c r="K51" s="30">
        <v>2022</v>
      </c>
      <c r="L51" s="195"/>
      <c r="M51" s="195"/>
      <c r="N51" s="195"/>
      <c r="O51" s="195"/>
    </row>
    <row r="52" spans="1:15" ht="26.25" thickBot="1" x14ac:dyDescent="0.25">
      <c r="C52" s="47" t="s">
        <v>306</v>
      </c>
      <c r="D52" s="68" t="s">
        <v>334</v>
      </c>
      <c r="E52" s="68" t="s">
        <v>334</v>
      </c>
      <c r="F52" s="68" t="s">
        <v>334</v>
      </c>
      <c r="G52" s="68" t="s">
        <v>334</v>
      </c>
      <c r="H52" s="68" t="s">
        <v>334</v>
      </c>
      <c r="I52" s="68" t="s">
        <v>334</v>
      </c>
      <c r="J52" s="68" t="s">
        <v>334</v>
      </c>
      <c r="K52" s="69" t="s">
        <v>334</v>
      </c>
      <c r="L52" s="196" t="s">
        <v>307</v>
      </c>
      <c r="M52" s="196"/>
      <c r="N52" s="212" t="s">
        <v>308</v>
      </c>
      <c r="O52" s="213"/>
    </row>
    <row r="53" spans="1:15" ht="69.75" customHeight="1" thickBot="1" x14ac:dyDescent="0.25">
      <c r="C53" s="47" t="s">
        <v>309</v>
      </c>
      <c r="D53" s="68" t="s">
        <v>310</v>
      </c>
      <c r="E53" s="68" t="s">
        <v>334</v>
      </c>
      <c r="F53" s="68" t="s">
        <v>334</v>
      </c>
      <c r="G53" s="68" t="s">
        <v>334</v>
      </c>
      <c r="H53" s="68" t="s">
        <v>310</v>
      </c>
      <c r="I53" s="68" t="s">
        <v>334</v>
      </c>
      <c r="J53" s="68" t="s">
        <v>334</v>
      </c>
      <c r="K53" s="69" t="s">
        <v>334</v>
      </c>
      <c r="L53" s="196" t="s">
        <v>311</v>
      </c>
      <c r="M53" s="196"/>
      <c r="N53" s="214"/>
      <c r="O53" s="215"/>
    </row>
    <row r="55" spans="1:15" x14ac:dyDescent="0.2">
      <c r="A55" s="1" t="s">
        <v>312</v>
      </c>
    </row>
    <row r="57" spans="1:15" x14ac:dyDescent="0.2">
      <c r="A57" s="1" t="s">
        <v>313</v>
      </c>
    </row>
    <row r="59" spans="1:15" x14ac:dyDescent="0.2">
      <c r="A59" s="165" t="s">
        <v>314</v>
      </c>
      <c r="B59" s="208"/>
      <c r="C59" s="208"/>
      <c r="D59" s="208"/>
      <c r="E59" s="208"/>
      <c r="F59" s="208"/>
      <c r="G59" s="208"/>
      <c r="H59" s="208"/>
      <c r="I59" s="208"/>
      <c r="J59" s="208"/>
    </row>
    <row r="60" spans="1:15" x14ac:dyDescent="0.2">
      <c r="A60" s="208"/>
      <c r="B60" s="208"/>
      <c r="C60" s="208"/>
      <c r="D60" s="208"/>
      <c r="E60" s="208"/>
      <c r="F60" s="208"/>
      <c r="G60" s="208"/>
      <c r="H60" s="208"/>
      <c r="I60" s="208"/>
      <c r="J60" s="208"/>
    </row>
    <row r="61" spans="1:15" x14ac:dyDescent="0.2">
      <c r="A61" s="208"/>
      <c r="B61" s="208"/>
      <c r="C61" s="208"/>
      <c r="D61" s="208"/>
      <c r="E61" s="208"/>
      <c r="F61" s="208"/>
      <c r="G61" s="208"/>
      <c r="H61" s="208"/>
      <c r="I61" s="208"/>
      <c r="J61" s="208"/>
    </row>
    <row r="62" spans="1:15" x14ac:dyDescent="0.2">
      <c r="A62" s="208"/>
      <c r="B62" s="208"/>
      <c r="C62" s="208"/>
      <c r="D62" s="208"/>
      <c r="E62" s="208"/>
      <c r="F62" s="208"/>
      <c r="G62" s="208"/>
      <c r="H62" s="208"/>
      <c r="I62" s="208"/>
      <c r="J62" s="208"/>
    </row>
    <row r="63" spans="1:15" x14ac:dyDescent="0.2">
      <c r="A63" s="208"/>
      <c r="B63" s="208"/>
      <c r="C63" s="208"/>
      <c r="D63" s="208"/>
      <c r="E63" s="208"/>
      <c r="F63" s="208"/>
      <c r="G63" s="208"/>
      <c r="H63" s="208"/>
      <c r="I63" s="208"/>
      <c r="J63" s="208"/>
    </row>
    <row r="64" spans="1:15" x14ac:dyDescent="0.2">
      <c r="A64" s="208"/>
      <c r="B64" s="208"/>
      <c r="C64" s="208"/>
      <c r="D64" s="208"/>
      <c r="E64" s="208"/>
      <c r="F64" s="208"/>
      <c r="G64" s="208"/>
      <c r="H64" s="208"/>
      <c r="I64" s="208"/>
      <c r="J64" s="208"/>
    </row>
    <row r="65" spans="1:17" x14ac:dyDescent="0.2">
      <c r="A65" s="208"/>
      <c r="B65" s="208"/>
      <c r="C65" s="208"/>
      <c r="D65" s="208"/>
      <c r="E65" s="208"/>
      <c r="F65" s="208"/>
      <c r="G65" s="208"/>
      <c r="H65" s="208"/>
      <c r="I65" s="208"/>
      <c r="J65" s="208"/>
    </row>
    <row r="66" spans="1:17" x14ac:dyDescent="0.2">
      <c r="A66" s="208"/>
      <c r="B66" s="208"/>
      <c r="C66" s="208"/>
      <c r="D66" s="208"/>
      <c r="E66" s="208"/>
      <c r="F66" s="208"/>
      <c r="G66" s="208"/>
      <c r="H66" s="208"/>
      <c r="I66" s="208"/>
      <c r="J66" s="208"/>
    </row>
    <row r="67" spans="1:17" x14ac:dyDescent="0.2">
      <c r="A67" s="208"/>
      <c r="B67" s="208"/>
      <c r="C67" s="208"/>
      <c r="D67" s="208"/>
      <c r="E67" s="208"/>
      <c r="F67" s="208"/>
      <c r="G67" s="208"/>
      <c r="H67" s="208"/>
      <c r="I67" s="208"/>
      <c r="J67" s="208"/>
    </row>
    <row r="68" spans="1:17" x14ac:dyDescent="0.2">
      <c r="A68" s="208"/>
      <c r="B68" s="208"/>
      <c r="C68" s="208"/>
      <c r="D68" s="208"/>
      <c r="E68" s="208"/>
      <c r="F68" s="208"/>
      <c r="G68" s="208"/>
      <c r="H68" s="208"/>
      <c r="I68" s="208"/>
      <c r="J68" s="208"/>
    </row>
    <row r="70" spans="1:17" x14ac:dyDescent="0.2">
      <c r="A70" s="1" t="s">
        <v>315</v>
      </c>
    </row>
    <row r="71" spans="1:17" ht="13.5" thickBot="1" x14ac:dyDescent="0.25"/>
    <row r="72" spans="1:17" ht="13.5" thickBot="1" x14ac:dyDescent="0.25">
      <c r="C72" s="209" t="s">
        <v>316</v>
      </c>
      <c r="D72" s="51" t="s">
        <v>301</v>
      </c>
      <c r="E72" s="195" t="s">
        <v>301</v>
      </c>
      <c r="F72" s="195"/>
      <c r="G72" s="195"/>
      <c r="H72" s="51" t="s">
        <v>302</v>
      </c>
      <c r="I72" s="195" t="s">
        <v>302</v>
      </c>
      <c r="J72" s="195"/>
      <c r="K72" s="195"/>
      <c r="L72" s="195" t="s">
        <v>17</v>
      </c>
      <c r="M72" s="195"/>
      <c r="N72" s="195"/>
      <c r="O72" s="195" t="s">
        <v>18</v>
      </c>
      <c r="P72" s="195"/>
      <c r="Q72" s="195"/>
    </row>
    <row r="73" spans="1:17" ht="13.5" thickBot="1" x14ac:dyDescent="0.25">
      <c r="C73" s="210"/>
      <c r="D73" s="51" t="s">
        <v>304</v>
      </c>
      <c r="E73" s="195" t="s">
        <v>305</v>
      </c>
      <c r="F73" s="195"/>
      <c r="G73" s="195"/>
      <c r="H73" s="51" t="s">
        <v>304</v>
      </c>
      <c r="I73" s="195" t="s">
        <v>305</v>
      </c>
      <c r="J73" s="195"/>
      <c r="K73" s="195"/>
      <c r="L73" s="195"/>
      <c r="M73" s="195"/>
      <c r="N73" s="195"/>
      <c r="O73" s="195"/>
      <c r="P73" s="195"/>
      <c r="Q73" s="195"/>
    </row>
    <row r="74" spans="1:17" ht="13.5" thickBot="1" x14ac:dyDescent="0.25">
      <c r="C74" s="211"/>
      <c r="D74" s="51">
        <v>2019</v>
      </c>
      <c r="E74" s="31">
        <v>2020</v>
      </c>
      <c r="F74" s="31">
        <v>2021</v>
      </c>
      <c r="G74" s="31">
        <v>2022</v>
      </c>
      <c r="H74" s="51">
        <v>2019</v>
      </c>
      <c r="I74" s="31">
        <v>2020</v>
      </c>
      <c r="J74" s="31">
        <v>2021</v>
      </c>
      <c r="K74" s="31">
        <v>2022</v>
      </c>
      <c r="L74" s="195"/>
      <c r="M74" s="195"/>
      <c r="N74" s="195"/>
      <c r="O74" s="195"/>
      <c r="P74" s="195"/>
      <c r="Q74" s="195"/>
    </row>
    <row r="75" spans="1:17" ht="69.95" customHeight="1" thickBot="1" x14ac:dyDescent="0.25">
      <c r="C75" s="7" t="s">
        <v>289</v>
      </c>
      <c r="D75" s="57" t="s">
        <v>334</v>
      </c>
      <c r="E75" s="57" t="s">
        <v>334</v>
      </c>
      <c r="F75" s="57" t="s">
        <v>334</v>
      </c>
      <c r="G75" s="57" t="s">
        <v>334</v>
      </c>
      <c r="H75" s="57" t="s">
        <v>334</v>
      </c>
      <c r="I75" s="57" t="s">
        <v>334</v>
      </c>
      <c r="J75" s="57" t="s">
        <v>334</v>
      </c>
      <c r="K75" s="57" t="s">
        <v>334</v>
      </c>
      <c r="L75" s="196" t="s">
        <v>290</v>
      </c>
      <c r="M75" s="196"/>
      <c r="N75" s="196"/>
      <c r="O75" s="212" t="s">
        <v>317</v>
      </c>
      <c r="P75" s="216"/>
      <c r="Q75" s="213"/>
    </row>
    <row r="76" spans="1:17" ht="62.1" customHeight="1" thickBot="1" x14ac:dyDescent="0.25">
      <c r="C76" s="7" t="s">
        <v>292</v>
      </c>
      <c r="D76" s="57" t="s">
        <v>334</v>
      </c>
      <c r="E76" s="57" t="s">
        <v>334</v>
      </c>
      <c r="F76" s="57" t="s">
        <v>334</v>
      </c>
      <c r="G76" s="57" t="s">
        <v>334</v>
      </c>
      <c r="H76" s="57" t="s">
        <v>334</v>
      </c>
      <c r="I76" s="57" t="s">
        <v>334</v>
      </c>
      <c r="J76" s="57" t="s">
        <v>334</v>
      </c>
      <c r="K76" s="57" t="s">
        <v>334</v>
      </c>
      <c r="L76" s="196" t="s">
        <v>293</v>
      </c>
      <c r="M76" s="196"/>
      <c r="N76" s="196"/>
      <c r="O76" s="217"/>
      <c r="P76" s="218"/>
      <c r="Q76" s="219"/>
    </row>
    <row r="77" spans="1:17" ht="62.1" customHeight="1" x14ac:dyDescent="0.2">
      <c r="C77" s="7" t="s">
        <v>294</v>
      </c>
      <c r="D77" s="57" t="s">
        <v>334</v>
      </c>
      <c r="E77" s="57" t="s">
        <v>334</v>
      </c>
      <c r="F77" s="57" t="s">
        <v>334</v>
      </c>
      <c r="G77" s="57" t="s">
        <v>334</v>
      </c>
      <c r="H77" s="57" t="s">
        <v>334</v>
      </c>
      <c r="I77" s="57" t="s">
        <v>334</v>
      </c>
      <c r="J77" s="57" t="s">
        <v>334</v>
      </c>
      <c r="K77" s="57" t="s">
        <v>334</v>
      </c>
      <c r="L77" s="196" t="s">
        <v>295</v>
      </c>
      <c r="M77" s="196"/>
      <c r="N77" s="196"/>
      <c r="O77" s="217"/>
      <c r="P77" s="218"/>
      <c r="Q77" s="219"/>
    </row>
    <row r="78" spans="1:17" x14ac:dyDescent="0.2">
      <c r="C78" s="7" t="s">
        <v>252</v>
      </c>
      <c r="D78" s="57" t="s">
        <v>334</v>
      </c>
      <c r="E78" s="57" t="s">
        <v>334</v>
      </c>
      <c r="F78" s="57" t="s">
        <v>334</v>
      </c>
      <c r="G78" s="57" t="s">
        <v>334</v>
      </c>
      <c r="H78" s="57" t="s">
        <v>334</v>
      </c>
      <c r="I78" s="57" t="s">
        <v>334</v>
      </c>
      <c r="J78" s="57" t="s">
        <v>334</v>
      </c>
      <c r="K78" s="57" t="s">
        <v>334</v>
      </c>
      <c r="L78" s="196"/>
      <c r="M78" s="196"/>
      <c r="N78" s="196"/>
      <c r="O78" s="214"/>
      <c r="P78" s="220"/>
      <c r="Q78" s="215"/>
    </row>
  </sheetData>
  <mergeCells count="47">
    <mergeCell ref="J27:K28"/>
    <mergeCell ref="J29:K29"/>
    <mergeCell ref="N52:O53"/>
    <mergeCell ref="O75:Q78"/>
    <mergeCell ref="D32:E32"/>
    <mergeCell ref="F32:G32"/>
    <mergeCell ref="H32:I32"/>
    <mergeCell ref="A38:I42"/>
    <mergeCell ref="D29:E29"/>
    <mergeCell ref="D31:E31"/>
    <mergeCell ref="F31:G31"/>
    <mergeCell ref="H31:I31"/>
    <mergeCell ref="F29:G29"/>
    <mergeCell ref="H29:I29"/>
    <mergeCell ref="D30:E30"/>
    <mergeCell ref="F30:G30"/>
    <mergeCell ref="A12:I17"/>
    <mergeCell ref="A18:I23"/>
    <mergeCell ref="C27:C28"/>
    <mergeCell ref="D27:E28"/>
    <mergeCell ref="F27:G28"/>
    <mergeCell ref="H27:I28"/>
    <mergeCell ref="H30:I30"/>
    <mergeCell ref="A43:I45"/>
    <mergeCell ref="E49:G49"/>
    <mergeCell ref="I49:K49"/>
    <mergeCell ref="L49:M51"/>
    <mergeCell ref="E50:G50"/>
    <mergeCell ref="I50:K50"/>
    <mergeCell ref="J30:K30"/>
    <mergeCell ref="J31:K31"/>
    <mergeCell ref="J32:K32"/>
    <mergeCell ref="A59:J68"/>
    <mergeCell ref="L78:N78"/>
    <mergeCell ref="L75:N75"/>
    <mergeCell ref="L76:N76"/>
    <mergeCell ref="L77:N77"/>
    <mergeCell ref="C72:C74"/>
    <mergeCell ref="E72:G72"/>
    <mergeCell ref="I72:K72"/>
    <mergeCell ref="E73:G73"/>
    <mergeCell ref="I73:K73"/>
    <mergeCell ref="N49:O51"/>
    <mergeCell ref="L72:N74"/>
    <mergeCell ref="O72:Q74"/>
    <mergeCell ref="L52:M52"/>
    <mergeCell ref="L53:M5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activeCell="D33" sqref="D33"/>
    </sheetView>
  </sheetViews>
  <sheetFormatPr defaultColWidth="10.6640625" defaultRowHeight="12.75" x14ac:dyDescent="0.2"/>
  <cols>
    <col min="1" max="1" width="18.5" style="77" customWidth="1"/>
    <col min="2" max="2" width="11.6640625" style="77" customWidth="1"/>
    <col min="3" max="3" width="58.5" style="77" customWidth="1"/>
    <col min="4" max="4" width="112.5" style="77" customWidth="1"/>
    <col min="5" max="11" width="16.6640625" style="77" customWidth="1"/>
    <col min="12" max="12" width="10.6640625" style="77"/>
    <col min="13" max="13" width="21" style="77" customWidth="1"/>
    <col min="14" max="14" width="10.6640625" style="77"/>
    <col min="15" max="15" width="21.1640625" style="77" customWidth="1"/>
    <col min="16" max="16384" width="10.6640625" style="77"/>
  </cols>
  <sheetData>
    <row r="1" spans="1:16" x14ac:dyDescent="0.2">
      <c r="G1" s="79" t="s">
        <v>0</v>
      </c>
    </row>
    <row r="2" spans="1:16" x14ac:dyDescent="0.2">
      <c r="G2" s="79" t="s">
        <v>1</v>
      </c>
    </row>
    <row r="3" spans="1:16" x14ac:dyDescent="0.2">
      <c r="G3" s="77" t="s">
        <v>2</v>
      </c>
      <c r="O3" s="80"/>
    </row>
    <row r="5" spans="1:16" ht="51.95" customHeight="1" x14ac:dyDescent="0.2">
      <c r="P5" s="81"/>
    </row>
    <row r="6" spans="1:16" x14ac:dyDescent="0.2">
      <c r="A6" s="80" t="s">
        <v>318</v>
      </c>
      <c r="P6" s="80"/>
    </row>
    <row r="7" spans="1:16" x14ac:dyDescent="0.2">
      <c r="P7" s="80"/>
    </row>
    <row r="8" spans="1:16" x14ac:dyDescent="0.2">
      <c r="B8" s="81">
        <v>3.1</v>
      </c>
      <c r="C8" s="77" t="s">
        <v>211</v>
      </c>
      <c r="D8" s="77" t="s">
        <v>336</v>
      </c>
      <c r="P8" s="80"/>
    </row>
    <row r="9" spans="1:16" x14ac:dyDescent="0.2">
      <c r="B9" s="80"/>
      <c r="D9" s="82"/>
      <c r="P9" s="80"/>
    </row>
    <row r="10" spans="1:16" ht="12.95" customHeight="1" x14ac:dyDescent="0.2">
      <c r="B10" s="80">
        <v>3.2</v>
      </c>
      <c r="C10" s="77" t="s">
        <v>319</v>
      </c>
      <c r="D10" s="77" t="s">
        <v>336</v>
      </c>
      <c r="P10" s="80"/>
    </row>
    <row r="11" spans="1:16" ht="12.95" customHeight="1" x14ac:dyDescent="0.2">
      <c r="B11" s="80"/>
      <c r="D11" s="82"/>
      <c r="P11" s="80"/>
    </row>
    <row r="12" spans="1:16" ht="25.5" x14ac:dyDescent="0.2">
      <c r="B12" s="80">
        <v>3.3</v>
      </c>
      <c r="C12" s="77" t="s">
        <v>221</v>
      </c>
      <c r="D12" s="82" t="s">
        <v>339</v>
      </c>
      <c r="E12" s="83"/>
      <c r="F12" s="83"/>
      <c r="G12" s="83"/>
      <c r="H12" s="83"/>
      <c r="I12" s="83"/>
      <c r="P12" s="80"/>
    </row>
    <row r="13" spans="1:16" x14ac:dyDescent="0.2">
      <c r="B13" s="80"/>
      <c r="D13" s="83"/>
      <c r="E13" s="83"/>
      <c r="F13" s="83"/>
      <c r="G13" s="83"/>
      <c r="H13" s="83"/>
      <c r="I13" s="83"/>
      <c r="P13" s="80"/>
    </row>
    <row r="14" spans="1:16" x14ac:dyDescent="0.2">
      <c r="B14" s="80">
        <v>3.4</v>
      </c>
      <c r="C14" s="77" t="s">
        <v>224</v>
      </c>
      <c r="D14" s="83" t="s">
        <v>336</v>
      </c>
      <c r="E14" s="83"/>
      <c r="F14" s="83"/>
      <c r="G14" s="83"/>
      <c r="H14" s="83"/>
      <c r="I14" s="83"/>
      <c r="P14" s="80"/>
    </row>
    <row r="15" spans="1:16" ht="12.95" customHeight="1" x14ac:dyDescent="0.2">
      <c r="B15" s="80"/>
      <c r="D15" s="83"/>
      <c r="E15" s="83"/>
      <c r="F15" s="83"/>
      <c r="G15" s="83"/>
      <c r="H15" s="83"/>
      <c r="I15" s="83"/>
      <c r="P15" s="80"/>
    </row>
    <row r="16" spans="1:16" ht="25.5" x14ac:dyDescent="0.2">
      <c r="B16" s="80">
        <v>3.5</v>
      </c>
      <c r="C16" s="77" t="s">
        <v>232</v>
      </c>
      <c r="D16" s="82" t="s">
        <v>337</v>
      </c>
      <c r="E16" s="83"/>
      <c r="F16" s="83"/>
      <c r="G16" s="83"/>
      <c r="H16" s="83"/>
      <c r="I16" s="83"/>
    </row>
    <row r="17" spans="2:9" ht="27" customHeight="1" x14ac:dyDescent="0.2">
      <c r="B17" s="80"/>
      <c r="D17" s="82"/>
      <c r="E17" s="83"/>
      <c r="F17" s="83"/>
      <c r="G17" s="83"/>
      <c r="H17" s="83"/>
      <c r="I17" s="83"/>
    </row>
    <row r="18" spans="2:9" ht="36" customHeight="1" x14ac:dyDescent="0.2">
      <c r="B18" s="80">
        <v>3.6</v>
      </c>
      <c r="C18" s="77" t="s">
        <v>320</v>
      </c>
      <c r="D18" s="82" t="s">
        <v>340</v>
      </c>
      <c r="E18" s="84"/>
      <c r="F18" s="84"/>
      <c r="G18" s="84"/>
      <c r="H18" s="84"/>
      <c r="I18" s="84"/>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Normal="100" workbookViewId="0">
      <selection activeCell="D13" sqref="D13"/>
    </sheetView>
  </sheetViews>
  <sheetFormatPr defaultColWidth="10.6640625" defaultRowHeight="12.75" x14ac:dyDescent="0.2"/>
  <cols>
    <col min="1" max="1" width="5" style="32" customWidth="1"/>
    <col min="2" max="2" width="9" style="32" customWidth="1"/>
    <col min="3" max="3" width="73.5" style="32" bestFit="1" customWidth="1"/>
    <col min="4" max="4" width="86.1640625" style="32" customWidth="1"/>
    <col min="5" max="8" width="16.6640625" style="32" customWidth="1"/>
    <col min="9" max="9" width="10.6640625" style="32"/>
    <col min="10" max="10" width="21" style="32" customWidth="1"/>
    <col min="11" max="11" width="10.6640625" style="32"/>
    <col min="12" max="12" width="21.1640625" style="32" customWidth="1"/>
    <col min="13" max="16384" width="10.6640625" style="32"/>
  </cols>
  <sheetData>
    <row r="1" spans="1:13" ht="18" x14ac:dyDescent="0.25">
      <c r="D1" s="38" t="s">
        <v>0</v>
      </c>
    </row>
    <row r="2" spans="1:13" ht="18" x14ac:dyDescent="0.25">
      <c r="D2" s="38" t="s">
        <v>1</v>
      </c>
    </row>
    <row r="3" spans="1:13" x14ac:dyDescent="0.2">
      <c r="D3" s="71" t="s">
        <v>2</v>
      </c>
      <c r="L3" s="1"/>
    </row>
    <row r="5" spans="1:13" ht="51.95" customHeight="1" x14ac:dyDescent="0.2">
      <c r="M5" s="37"/>
    </row>
    <row r="6" spans="1:13" x14ac:dyDescent="0.2">
      <c r="A6" s="1" t="s">
        <v>321</v>
      </c>
      <c r="M6" s="1"/>
    </row>
    <row r="7" spans="1:13" x14ac:dyDescent="0.2">
      <c r="M7" s="1"/>
    </row>
    <row r="8" spans="1:13" x14ac:dyDescent="0.2">
      <c r="B8" s="1"/>
      <c r="M8" s="1"/>
    </row>
    <row r="9" spans="1:13" ht="15" x14ac:dyDescent="0.25">
      <c r="B9" s="1">
        <v>4.0999999999999996</v>
      </c>
      <c r="C9" s="32" t="s">
        <v>322</v>
      </c>
      <c r="D9" s="77" t="s">
        <v>328</v>
      </c>
      <c r="E9" s="76"/>
      <c r="M9" s="1"/>
    </row>
    <row r="10" spans="1:13" ht="12.95" customHeight="1" x14ac:dyDescent="0.25">
      <c r="B10" s="1"/>
      <c r="D10" s="77"/>
      <c r="E10" s="76"/>
      <c r="M10" s="1"/>
    </row>
    <row r="11" spans="1:13" ht="12.95" customHeight="1" x14ac:dyDescent="0.2">
      <c r="B11" s="1">
        <v>4.2</v>
      </c>
      <c r="C11" s="32" t="s">
        <v>323</v>
      </c>
      <c r="D11" s="77" t="s">
        <v>328</v>
      </c>
      <c r="M11" s="1"/>
    </row>
    <row r="12" spans="1:13" ht="12.95" customHeight="1" x14ac:dyDescent="0.2">
      <c r="B12" s="1"/>
      <c r="D12" s="77"/>
      <c r="E12" s="44"/>
      <c r="F12" s="44"/>
      <c r="M12" s="1"/>
    </row>
    <row r="13" spans="1:13" ht="62.1" customHeight="1" x14ac:dyDescent="0.25">
      <c r="B13" s="1">
        <v>4.3</v>
      </c>
      <c r="C13" s="32" t="s">
        <v>324</v>
      </c>
      <c r="D13" s="78" t="s">
        <v>338</v>
      </c>
      <c r="E13" s="44"/>
      <c r="F13" s="44"/>
      <c r="M13"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5BCCE620FBB394BBA0B2BAD5898255E" ma:contentTypeVersion="5" ma:contentTypeDescription="Create a new document." ma:contentTypeScope="" ma:versionID="6b01597723823765a15fc916fb38e1c8">
  <xsd:schema xmlns:xsd="http://www.w3.org/2001/XMLSchema" xmlns:xs="http://www.w3.org/2001/XMLSchema" xmlns:p="http://schemas.microsoft.com/office/2006/metadata/properties" xmlns:ns2="35fdd28b-742f-4f64-9190-c736dbae8f9d" targetNamespace="http://schemas.microsoft.com/office/2006/metadata/properties" ma:root="true" ma:fieldsID="56c9b1a12fe8db6c5bc49d6a30cf90c5" ns2:_="">
    <xsd:import namespace="35fdd28b-742f-4f64-9190-c736dbae8f9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fdd28b-742f-4f64-9190-c736dbae8f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33972D-4A5B-4EAB-983E-40379D37E6A2}">
  <ds:schemaRefs>
    <ds:schemaRef ds:uri="http://schemas.microsoft.com/office/infopath/2007/PartnerControls"/>
    <ds:schemaRef ds:uri="http://purl.org/dc/dcmitype/"/>
    <ds:schemaRef ds:uri="http://schemas.microsoft.com/office/2006/metadata/properties"/>
    <ds:schemaRef ds:uri="http://www.w3.org/XML/1998/namespace"/>
    <ds:schemaRef ds:uri="http://purl.org/dc/terms/"/>
    <ds:schemaRef ds:uri="http://schemas.microsoft.com/office/2006/documentManagement/types"/>
    <ds:schemaRef ds:uri="http://purl.org/dc/elements/1.1/"/>
    <ds:schemaRef ds:uri="http://schemas.openxmlformats.org/package/2006/metadata/core-properties"/>
    <ds:schemaRef ds:uri="35fdd28b-742f-4f64-9190-c736dbae8f9d"/>
  </ds:schemaRefs>
</ds:datastoreItem>
</file>

<file path=customXml/itemProps2.xml><?xml version="1.0" encoding="utf-8"?>
<ds:datastoreItem xmlns:ds="http://schemas.openxmlformats.org/officeDocument/2006/customXml" ds:itemID="{8D39351F-6E5A-4184-BC8B-8DDE3F8F884D}">
  <ds:schemaRefs>
    <ds:schemaRef ds:uri="http://schemas.microsoft.com/sharepoint/v3/contenttype/forms"/>
  </ds:schemaRefs>
</ds:datastoreItem>
</file>

<file path=customXml/itemProps3.xml><?xml version="1.0" encoding="utf-8"?>
<ds:datastoreItem xmlns:ds="http://schemas.openxmlformats.org/officeDocument/2006/customXml" ds:itemID="{9DAFE93D-ED6D-4A74-87E5-77A451DA86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fdd28b-742f-4f64-9190-c736dbae8f9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6</vt:i4>
      </vt:variant>
    </vt:vector>
  </HeadingPairs>
  <TitlesOfParts>
    <vt:vector size="17" baseType="lpstr">
      <vt:lpstr>Table 1</vt:lpstr>
      <vt:lpstr>Table 2</vt:lpstr>
      <vt:lpstr>Table 3</vt:lpstr>
      <vt:lpstr>Table 5</vt:lpstr>
      <vt:lpstr>Table9</vt:lpstr>
      <vt:lpstr>Table 10</vt:lpstr>
      <vt:lpstr>Section 2 - Tables 11-13</vt:lpstr>
      <vt:lpstr>Section 3 - GIS</vt:lpstr>
      <vt:lpstr>DR - Section 4 - Other</vt:lpstr>
      <vt:lpstr>Instructions</vt:lpstr>
      <vt:lpstr>Supplemental Data Req. Attach5</vt:lpstr>
      <vt:lpstr>'Supplemental Data Req. Attach5'!_TOC_250004</vt:lpstr>
      <vt:lpstr>'Supplemental Data Req. Attach5'!_TOC_250005</vt:lpstr>
      <vt:lpstr>'Supplemental Data Req. Attach5'!_TOC_250006</vt:lpstr>
      <vt:lpstr>'Supplemental Data Req. Attach5'!_TOC_250007</vt:lpstr>
      <vt:lpstr>'Supplemental Data Req. Attach5'!_TOC_250008</vt:lpstr>
      <vt:lpstr>'Supplemental Data Req. Attach5'!_TOC_250009</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Gerron Blackwell</cp:lastModifiedBy>
  <cp:revision/>
  <dcterms:created xsi:type="dcterms:W3CDTF">2020-01-13T23:03:35Z</dcterms:created>
  <dcterms:modified xsi:type="dcterms:W3CDTF">2020-03-06T18:42:01Z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0x010100E5BCCE620FBB394BBA0B2BAD5898255E</vt:lpwstr>
  </property>
</Properties>
</file>